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650" tabRatio="599" firstSheet="15" activeTab="27"/>
  </bookViews>
  <sheets>
    <sheet name="300" sheetId="1" r:id="rId1"/>
    <sheet name="301" sheetId="2" r:id="rId2"/>
    <sheet name="302" sheetId="3" r:id="rId3"/>
    <sheet name="303" sheetId="4" r:id="rId4"/>
    <sheet name="304" sheetId="5" r:id="rId5"/>
    <sheet name="305" sheetId="6" r:id="rId6"/>
    <sheet name="306" sheetId="7" r:id="rId7"/>
    <sheet name="307" sheetId="8" r:id="rId8"/>
    <sheet name="308" sheetId="9" r:id="rId9"/>
    <sheet name="309" sheetId="10" r:id="rId10"/>
    <sheet name="310" sheetId="11" r:id="rId11"/>
    <sheet name="311" sheetId="12" r:id="rId12"/>
    <sheet name="312" sheetId="13" r:id="rId13"/>
    <sheet name="313" sheetId="14" r:id="rId14"/>
    <sheet name="314" sheetId="15" r:id="rId15"/>
    <sheet name="315" sheetId="16" r:id="rId16"/>
    <sheet name="316" sheetId="17" r:id="rId17"/>
    <sheet name="317" sheetId="18" r:id="rId18"/>
    <sheet name="318" sheetId="19" r:id="rId19"/>
    <sheet name="319" sheetId="20" r:id="rId20"/>
    <sheet name="320" sheetId="28" r:id="rId21"/>
    <sheet name="321" sheetId="22" r:id="rId22"/>
    <sheet name="322" sheetId="23" r:id="rId23"/>
    <sheet name="323" sheetId="24" r:id="rId24"/>
    <sheet name="324" sheetId="25" r:id="rId25"/>
    <sheet name="325" sheetId="30" r:id="rId26"/>
    <sheet name="Sheet1" sheetId="27" r:id="rId27"/>
    <sheet name="Sheet2" sheetId="29" r:id="rId28"/>
    <sheet name="Sheet3" sheetId="31" r:id="rId29"/>
  </sheets>
  <calcPr calcId="152511"/>
</workbook>
</file>

<file path=xl/calcChain.xml><?xml version="1.0" encoding="utf-8"?>
<calcChain xmlns="http://schemas.openxmlformats.org/spreadsheetml/2006/main">
  <c r="E24" i="1" l="1"/>
  <c r="E24" i="2"/>
  <c r="D24" i="1"/>
  <c r="D24" i="6"/>
  <c r="D24" i="3"/>
  <c r="D23" i="1" l="1"/>
  <c r="E12" i="29"/>
  <c r="E25" i="1" l="1"/>
  <c r="E2" i="29"/>
  <c r="D2" i="29"/>
  <c r="E32" i="27" l="1"/>
  <c r="D10" i="29" l="1"/>
  <c r="E6" i="29" l="1"/>
  <c r="E7" i="29"/>
  <c r="E8" i="29"/>
  <c r="E9" i="29"/>
  <c r="E10" i="29"/>
  <c r="E11" i="29"/>
  <c r="E13" i="29"/>
  <c r="E14" i="29"/>
  <c r="D6" i="29"/>
  <c r="D7" i="29"/>
  <c r="D8" i="29"/>
  <c r="D9" i="29"/>
  <c r="D11" i="29"/>
  <c r="D12" i="29"/>
  <c r="D13" i="29"/>
  <c r="D17" i="29"/>
  <c r="D18" i="29"/>
  <c r="E5" i="29"/>
  <c r="D5" i="29"/>
  <c r="E4" i="29" l="1"/>
  <c r="D4" i="29"/>
  <c r="E3" i="29"/>
  <c r="D3" i="29"/>
  <c r="E24" i="30" l="1"/>
  <c r="D24" i="2" l="1"/>
  <c r="D23" i="2" l="1"/>
  <c r="D24" i="30"/>
  <c r="D23" i="30" s="1"/>
  <c r="E25" i="30" s="1"/>
  <c r="E23" i="30"/>
  <c r="D24" i="5"/>
  <c r="D23" i="5" s="1"/>
  <c r="E25" i="5" s="1"/>
  <c r="E25" i="2" l="1"/>
  <c r="D25" i="30"/>
  <c r="F32" i="27" s="1"/>
  <c r="E24" i="25"/>
  <c r="D24" i="25"/>
  <c r="D23" i="25" s="1"/>
  <c r="D32" i="27"/>
  <c r="C32" i="27"/>
  <c r="B32" i="27"/>
  <c r="G32" i="27" l="1"/>
  <c r="E27" i="27" l="1"/>
  <c r="D27" i="27"/>
  <c r="C27" i="27"/>
  <c r="B27" i="27"/>
  <c r="E17" i="29" l="1"/>
  <c r="E18" i="29"/>
  <c r="E24" i="28" l="1"/>
  <c r="E23" i="28" s="1"/>
  <c r="D25" i="28" s="1"/>
  <c r="F27" i="27" s="1"/>
  <c r="D24" i="28"/>
  <c r="D23" i="28" s="1"/>
  <c r="E25" i="28" s="1"/>
  <c r="G27" i="27" s="1"/>
  <c r="D24" i="4" l="1"/>
  <c r="D23" i="4" s="1"/>
  <c r="E24" i="4"/>
  <c r="E23" i="25" l="1"/>
  <c r="D25" i="25" s="1"/>
  <c r="F31" i="27" s="1"/>
  <c r="E25" i="25"/>
  <c r="G31" i="27" s="1"/>
  <c r="E24" i="24"/>
  <c r="E23" i="24" s="1"/>
  <c r="D25" i="24" s="1"/>
  <c r="F30" i="27" s="1"/>
  <c r="D24" i="24"/>
  <c r="D23" i="24" s="1"/>
  <c r="E25" i="24" s="1"/>
  <c r="G30" i="27" s="1"/>
  <c r="E24" i="23"/>
  <c r="E23" i="23" s="1"/>
  <c r="D25" i="23" s="1"/>
  <c r="D24" i="23"/>
  <c r="D23" i="23" s="1"/>
  <c r="E25" i="23" s="1"/>
  <c r="E24" i="22"/>
  <c r="E23" i="22" s="1"/>
  <c r="D25" i="22" s="1"/>
  <c r="F28" i="27" s="1"/>
  <c r="D24" i="22"/>
  <c r="E24" i="20"/>
  <c r="E23" i="20" s="1"/>
  <c r="D25" i="20" s="1"/>
  <c r="F26" i="27" s="1"/>
  <c r="D24" i="20"/>
  <c r="D23" i="20" s="1"/>
  <c r="E25" i="20" s="1"/>
  <c r="G26" i="27" s="1"/>
  <c r="E24" i="19"/>
  <c r="E23" i="19" s="1"/>
  <c r="D25" i="19" s="1"/>
  <c r="F25" i="27" s="1"/>
  <c r="D24" i="19"/>
  <c r="D23" i="19" s="1"/>
  <c r="E25" i="19" s="1"/>
  <c r="G25" i="27" s="1"/>
  <c r="E24" i="18"/>
  <c r="E23" i="18" s="1"/>
  <c r="D25" i="18" s="1"/>
  <c r="F24" i="27" s="1"/>
  <c r="D24" i="18"/>
  <c r="D23" i="18" s="1"/>
  <c r="E25" i="18" s="1"/>
  <c r="G24" i="27" s="1"/>
  <c r="E24" i="17"/>
  <c r="E23" i="17" s="1"/>
  <c r="D25" i="17" s="1"/>
  <c r="F23" i="27" s="1"/>
  <c r="D24" i="17"/>
  <c r="D23" i="17" s="1"/>
  <c r="E25" i="17" s="1"/>
  <c r="G23" i="27" s="1"/>
  <c r="E24" i="16"/>
  <c r="E23" i="16" s="1"/>
  <c r="D25" i="16" s="1"/>
  <c r="F22" i="27" s="1"/>
  <c r="D24" i="16"/>
  <c r="D23" i="16" s="1"/>
  <c r="E25" i="16" s="1"/>
  <c r="G22" i="27" s="1"/>
  <c r="E24" i="15"/>
  <c r="E23" i="15" s="1"/>
  <c r="D25" i="15" s="1"/>
  <c r="F21" i="27" s="1"/>
  <c r="D24" i="15"/>
  <c r="D23" i="15" s="1"/>
  <c r="E24" i="14"/>
  <c r="E23" i="14" s="1"/>
  <c r="D25" i="14" s="1"/>
  <c r="F20" i="27" s="1"/>
  <c r="D24" i="14"/>
  <c r="D23" i="14" s="1"/>
  <c r="E25" i="14" s="1"/>
  <c r="G20" i="27" s="1"/>
  <c r="E24" i="13"/>
  <c r="E23" i="13" s="1"/>
  <c r="D25" i="13" s="1"/>
  <c r="F19" i="27" s="1"/>
  <c r="D24" i="13"/>
  <c r="D23" i="13" s="1"/>
  <c r="E25" i="13" s="1"/>
  <c r="G19" i="27" s="1"/>
  <c r="E24" i="12"/>
  <c r="E23" i="12" s="1"/>
  <c r="D25" i="12" s="1"/>
  <c r="F18" i="27" s="1"/>
  <c r="D24" i="12"/>
  <c r="E24" i="11"/>
  <c r="E23" i="11" s="1"/>
  <c r="D25" i="11" s="1"/>
  <c r="F17" i="27" s="1"/>
  <c r="D24" i="11"/>
  <c r="D23" i="11" s="1"/>
  <c r="E25" i="11" s="1"/>
  <c r="G17" i="27" s="1"/>
  <c r="E24" i="10"/>
  <c r="E23" i="10" s="1"/>
  <c r="D25" i="10" s="1"/>
  <c r="F16" i="27" s="1"/>
  <c r="D24" i="10"/>
  <c r="D23" i="10" s="1"/>
  <c r="E25" i="10" s="1"/>
  <c r="G16" i="27" s="1"/>
  <c r="E24" i="9"/>
  <c r="E23" i="9" s="1"/>
  <c r="D25" i="9" s="1"/>
  <c r="F15" i="27" s="1"/>
  <c r="D24" i="9"/>
  <c r="D23" i="9" s="1"/>
  <c r="E25" i="9" s="1"/>
  <c r="G15" i="27" s="1"/>
  <c r="E24" i="8"/>
  <c r="E23" i="8" s="1"/>
  <c r="D25" i="8" s="1"/>
  <c r="F14" i="27" s="1"/>
  <c r="D24" i="8"/>
  <c r="D23" i="8" s="1"/>
  <c r="E25" i="8" s="1"/>
  <c r="G14" i="27" s="1"/>
  <c r="E24" i="7"/>
  <c r="E23" i="7" s="1"/>
  <c r="D25" i="7" s="1"/>
  <c r="F13" i="27" s="1"/>
  <c r="D24" i="7"/>
  <c r="D23" i="7" s="1"/>
  <c r="E25" i="7" s="1"/>
  <c r="G13" i="27" s="1"/>
  <c r="E24" i="6"/>
  <c r="E23" i="6" s="1"/>
  <c r="D25" i="6" s="1"/>
  <c r="F12" i="27" s="1"/>
  <c r="D23" i="6"/>
  <c r="E24" i="5"/>
  <c r="G11" i="27"/>
  <c r="E23" i="4"/>
  <c r="D25" i="4" s="1"/>
  <c r="F10" i="27" s="1"/>
  <c r="E25" i="4"/>
  <c r="E24" i="3"/>
  <c r="E23" i="2"/>
  <c r="D25" i="2" s="1"/>
  <c r="F8" i="27" s="1"/>
  <c r="G8" i="27"/>
  <c r="C29" i="27"/>
  <c r="E31" i="27"/>
  <c r="E30" i="27"/>
  <c r="E29" i="27"/>
  <c r="E28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D31" i="27"/>
  <c r="D30" i="27"/>
  <c r="D29" i="27"/>
  <c r="D28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C31" i="27"/>
  <c r="C30" i="27"/>
  <c r="C28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B31" i="27"/>
  <c r="B30" i="27"/>
  <c r="B29" i="27"/>
  <c r="B28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D15" i="29" l="1"/>
  <c r="E25" i="6"/>
  <c r="G12" i="27" s="1"/>
  <c r="E23" i="3"/>
  <c r="D25" i="3" s="1"/>
  <c r="F9" i="27" s="1"/>
  <c r="E15" i="29"/>
  <c r="C33" i="27"/>
  <c r="D23" i="12"/>
  <c r="D33" i="27"/>
  <c r="E33" i="27"/>
  <c r="E23" i="5"/>
  <c r="D25" i="5" s="1"/>
  <c r="F11" i="27" s="1"/>
  <c r="D23" i="22"/>
  <c r="E25" i="22" s="1"/>
  <c r="G28" i="27" s="1"/>
  <c r="D23" i="3"/>
  <c r="G10" i="27"/>
  <c r="E25" i="15"/>
  <c r="G21" i="27" s="1"/>
  <c r="B33" i="27"/>
  <c r="G29" i="27"/>
  <c r="F29" i="27"/>
  <c r="D14" i="29" l="1"/>
  <c r="E25" i="12"/>
  <c r="E25" i="3"/>
  <c r="G9" i="27" s="1"/>
  <c r="G18" i="27" l="1"/>
  <c r="E16" i="29"/>
  <c r="D16" i="29"/>
  <c r="G7" i="27"/>
  <c r="G33" i="27" l="1"/>
  <c r="F7" i="27"/>
  <c r="F33" i="27" s="1"/>
  <c r="G34" i="27" l="1"/>
</calcChain>
</file>

<file path=xl/sharedStrings.xml><?xml version="1.0" encoding="utf-8"?>
<sst xmlns="http://schemas.openxmlformats.org/spreadsheetml/2006/main" count="1375" uniqueCount="122">
  <si>
    <t>Southern Provincial Council</t>
  </si>
  <si>
    <t>Name of Institution:</t>
  </si>
  <si>
    <t>Governor's Secretariat,</t>
  </si>
  <si>
    <t>Head</t>
  </si>
  <si>
    <t>Month</t>
  </si>
  <si>
    <t xml:space="preserve"> Description</t>
  </si>
  <si>
    <t>Dr.</t>
  </si>
  <si>
    <t>Cr.</t>
  </si>
  <si>
    <t>Balance B/F</t>
  </si>
  <si>
    <t>January</t>
  </si>
  <si>
    <t>Summary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</si>
  <si>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</si>
  <si>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</si>
  <si>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</si>
  <si>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</si>
  <si>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</si>
  <si>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</si>
  <si>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</si>
  <si>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</si>
  <si>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November</t>
  </si>
  <si>
    <t>December</t>
  </si>
  <si>
    <t>Grand Total</t>
  </si>
  <si>
    <t>Prepared by :-</t>
  </si>
  <si>
    <t>Checked by :-</t>
  </si>
  <si>
    <t xml:space="preserve">                  Director of Accounts &amp; Payments ,</t>
  </si>
  <si>
    <t xml:space="preserve">                  For Chief Secretary,</t>
  </si>
  <si>
    <t xml:space="preserve">                  Southern province.</t>
  </si>
  <si>
    <t>Southern Province Public Service Commission</t>
  </si>
  <si>
    <t xml:space="preserve"> Commission</t>
  </si>
  <si>
    <t xml:space="preserve">Co-Op Employees </t>
  </si>
  <si>
    <t>Commission</t>
  </si>
  <si>
    <t>Chief Minister &amp; finance, plan….</t>
  </si>
  <si>
    <t>Implementation ,Health.,Ministry</t>
  </si>
  <si>
    <t>Department of Health Services</t>
  </si>
  <si>
    <t xml:space="preserve"> Local Government</t>
  </si>
  <si>
    <t>Ayurvedic</t>
  </si>
  <si>
    <t>Minister of Education,Land,Land development…..</t>
  </si>
  <si>
    <t>Land Commissinor</t>
  </si>
  <si>
    <t>Minister of Fisheries,Cultural,</t>
  </si>
  <si>
    <t>Supply&amp;Disrtibution of Food…...</t>
  </si>
  <si>
    <t>Department of Education</t>
  </si>
  <si>
    <t>Deposit Account</t>
  </si>
  <si>
    <t>Department of Agriculture</t>
  </si>
  <si>
    <t>Department of Irrigation</t>
  </si>
  <si>
    <t>Minister of Sports ,Youth affairs,</t>
  </si>
  <si>
    <t>Chief Secretary</t>
  </si>
  <si>
    <t>Deputy Chief Sec. Planing</t>
  </si>
  <si>
    <t>Deputy Chief Sec. Eng.Service</t>
  </si>
  <si>
    <t>Internal Audit</t>
  </si>
  <si>
    <t>Department of Provincial Revenue</t>
  </si>
  <si>
    <t>Transfer order</t>
  </si>
  <si>
    <t xml:space="preserve">                       </t>
  </si>
  <si>
    <t xml:space="preserve">Date           :- </t>
  </si>
  <si>
    <t xml:space="preserve"> </t>
  </si>
  <si>
    <t>ISSue No:01</t>
  </si>
  <si>
    <t>Department of Animal Production &amp; Health</t>
  </si>
  <si>
    <t>Minister of Agriculture</t>
  </si>
  <si>
    <t>Rural Development,Cultural…..</t>
  </si>
  <si>
    <t xml:space="preserve">Department of Social Welfare </t>
  </si>
  <si>
    <t>Probation &amp;Childcare Service</t>
  </si>
  <si>
    <t>Department of Co-orperative Development</t>
  </si>
  <si>
    <t>DOI:2012.10.01</t>
  </si>
  <si>
    <t>Total</t>
  </si>
  <si>
    <t xml:space="preserve">Debit Amount </t>
  </si>
  <si>
    <t xml:space="preserve">Credit Amount </t>
  </si>
  <si>
    <t xml:space="preserve">(Rs.) </t>
  </si>
  <si>
    <t xml:space="preserve">                  Director of Accounts &amp; Payments</t>
  </si>
  <si>
    <t>Rev No:00</t>
  </si>
  <si>
    <t xml:space="preserve">Department of Industry </t>
  </si>
  <si>
    <t>Development</t>
  </si>
  <si>
    <t>DR</t>
  </si>
  <si>
    <t>CR</t>
  </si>
  <si>
    <t>August</t>
  </si>
  <si>
    <t xml:space="preserve">                                         Deposit Account                 CSS/9/5/FO/1</t>
  </si>
  <si>
    <t xml:space="preserve">                                         Deposit Account         CSS/9/5/FO/1</t>
  </si>
  <si>
    <t xml:space="preserve">                                         Deposit Account     CSS/9/5/FO/1</t>
  </si>
  <si>
    <t>Department of Motor Traffic</t>
  </si>
  <si>
    <t xml:space="preserve">                                         Deposit Account                     CSS/9/5/FO/1</t>
  </si>
  <si>
    <t xml:space="preserve">                                         Deposit Account                         CSS/9/5/FO/1</t>
  </si>
  <si>
    <t xml:space="preserve">                                         Deposit Account                       CSS/9/5/FO/1</t>
  </si>
  <si>
    <t xml:space="preserve">                                         Deposit Account                   CSS/9/5/FO/1</t>
  </si>
  <si>
    <t xml:space="preserve">                                         Deposit Account                    CSS/9/5/FO/1</t>
  </si>
  <si>
    <t xml:space="preserve">                                         Deposit Account                      CSS/9/5/FO/1</t>
  </si>
  <si>
    <t xml:space="preserve">                                         Deposit Account                  CSS/9/5/FO/1</t>
  </si>
  <si>
    <t xml:space="preserve">                                         Deposit Account                CSS/9/5/FO/1</t>
  </si>
  <si>
    <t xml:space="preserve">                                         Deposit Account               CSS/9/5/FO/1</t>
  </si>
  <si>
    <t xml:space="preserve">                                         Deposit Account              CSS/9/5/FO/1</t>
  </si>
  <si>
    <t xml:space="preserve">                                         Deposit Account  CSS/9/5/FO/1</t>
  </si>
  <si>
    <t>Head : 324</t>
  </si>
  <si>
    <t>Balance B/F 2024.12.31</t>
  </si>
  <si>
    <t>M.K.A.Kapila</t>
  </si>
  <si>
    <t>Director of Accounts &amp; Payments</t>
  </si>
  <si>
    <t>For Chief Secretary</t>
  </si>
  <si>
    <t>Southern province.</t>
  </si>
  <si>
    <t xml:space="preserve">                  M.K.A.Kapila</t>
  </si>
  <si>
    <t>31.01.2024</t>
  </si>
  <si>
    <t>Head  310</t>
  </si>
  <si>
    <t>Head  309</t>
  </si>
  <si>
    <t>Head   308</t>
  </si>
  <si>
    <t>Head     307</t>
  </si>
  <si>
    <t>Head   306</t>
  </si>
  <si>
    <t>Head    305</t>
  </si>
  <si>
    <t>Head   304</t>
  </si>
  <si>
    <t>Head      303</t>
  </si>
  <si>
    <t>Head    302</t>
  </si>
  <si>
    <t>Head   301</t>
  </si>
  <si>
    <t>Head  300</t>
  </si>
  <si>
    <t xml:space="preserve"> -   </t>
  </si>
  <si>
    <t>2024.12.31 Balance C/F</t>
  </si>
  <si>
    <t>2025.01.01 Balance B/F</t>
  </si>
  <si>
    <t xml:space="preserve">                         </t>
  </si>
  <si>
    <t xml:space="preserve">                          </t>
  </si>
  <si>
    <t>Balance B/F 2024.01.01</t>
  </si>
  <si>
    <t>31.01.2025</t>
  </si>
  <si>
    <t xml:space="preserve">                                         Deposit Account          CSS/9/5/FO/1</t>
  </si>
  <si>
    <t>2025.01.01</t>
  </si>
  <si>
    <t>Head Summary 2025</t>
  </si>
  <si>
    <t>2025.12.31 Balance C/F</t>
  </si>
  <si>
    <t>2026.01.01 Balance B/F</t>
  </si>
  <si>
    <t xml:space="preserve">               2025.12.31 Balance C/F</t>
  </si>
  <si>
    <t xml:space="preserve">                 2026..01.01 Balance B/F</t>
  </si>
  <si>
    <t>31.01.2026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</si>
</sst>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rgb="FFFF0000"/>
      <name val="Times New Roman"/>
      <family val="1"/>
    </font>
    <font>
      <b/>
      <i/>
      <sz val="13"/>
      <name val="Times New Roman"/>
      <family val="1"/>
    </font>
    <font>
      <b/>
      <i/>
      <sz val="11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0" borderId="1" xfId="0" applyFont="1" applyBorder="1"/>
    <xf numFmtId="0" fontId="6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43" fontId="0" fillId="0" borderId="0" xfId="0" applyNumberFormat="1"/>
    <xf numFmtId="0" fontId="8" fillId="0" borderId="2" xfId="0" applyFont="1" applyBorder="1" applyAlignment="1" applyProtection="1">
      <alignment horizontal="center"/>
      <protection locked="0"/>
    </xf>
    <xf numFmtId="39" fontId="9" fillId="0" borderId="2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39" fontId="2" fillId="0" borderId="3" xfId="0" applyNumberFormat="1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center"/>
      <protection locked="0"/>
    </xf>
    <xf numFmtId="39" fontId="2" fillId="0" borderId="4" xfId="0" applyNumberFormat="1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center"/>
      <protection locked="0"/>
    </xf>
    <xf numFmtId="39" fontId="2" fillId="0" borderId="5" xfId="0" applyNumberFormat="1" applyFont="1" applyBorder="1" applyAlignment="1" applyProtection="1">
      <alignment horizontal="right"/>
      <protection locked="0"/>
    </xf>
    <xf numFmtId="39" fontId="2" fillId="0" borderId="2" xfId="0" applyNumberFormat="1" applyFont="1" applyBorder="1" applyAlignment="1" applyProtection="1">
      <alignment horizontal="right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9" fontId="0" fillId="0" borderId="0" xfId="0" applyNumberFormat="1"/>
    <xf numFmtId="39" fontId="2" fillId="0" borderId="0" xfId="0" applyNumberFormat="1" applyFont="1" applyBorder="1" applyAlignment="1" applyProtection="1">
      <alignment horizontal="right"/>
      <protection locked="0"/>
    </xf>
    <xf numFmtId="0" fontId="0" fillId="0" borderId="0" xfId="0" applyBorder="1"/>
    <xf numFmtId="39" fontId="7" fillId="0" borderId="0" xfId="0" applyNumberFormat="1" applyFont="1" applyBorder="1" applyAlignment="1" applyProtection="1">
      <alignment horizontal="right"/>
      <protection locked="0"/>
    </xf>
    <xf numFmtId="39" fontId="0" fillId="0" borderId="0" xfId="0" applyNumberFormat="1" applyBorder="1"/>
    <xf numFmtId="0" fontId="6" fillId="0" borderId="0" xfId="0" applyFont="1" applyBorder="1"/>
    <xf numFmtId="0" fontId="10" fillId="0" borderId="0" xfId="0" applyFont="1"/>
    <xf numFmtId="0" fontId="4" fillId="0" borderId="0" xfId="0" applyFont="1" applyAlignment="1">
      <alignment horizontal="right"/>
    </xf>
    <xf numFmtId="43" fontId="4" fillId="0" borderId="0" xfId="1" applyFont="1"/>
    <xf numFmtId="43" fontId="2" fillId="0" borderId="1" xfId="1" applyFont="1" applyBorder="1"/>
    <xf numFmtId="43" fontId="9" fillId="0" borderId="2" xfId="1" applyFont="1" applyBorder="1" applyAlignment="1" applyProtection="1">
      <alignment horizontal="center"/>
      <protection locked="0"/>
    </xf>
    <xf numFmtId="43" fontId="6" fillId="0" borderId="0" xfId="1" applyFont="1"/>
    <xf numFmtId="43" fontId="0" fillId="0" borderId="0" xfId="1" applyFont="1"/>
    <xf numFmtId="43" fontId="12" fillId="0" borderId="0" xfId="1" applyFont="1" applyBorder="1"/>
    <xf numFmtId="0" fontId="5" fillId="0" borderId="0" xfId="0" applyFont="1" applyAlignment="1">
      <alignment horizontal="center"/>
    </xf>
    <xf numFmtId="43" fontId="5" fillId="0" borderId="0" xfId="1" applyFont="1"/>
    <xf numFmtId="0" fontId="12" fillId="0" borderId="0" xfId="0" applyFont="1"/>
    <xf numFmtId="0" fontId="12" fillId="0" borderId="0" xfId="0" applyFont="1" applyBorder="1"/>
    <xf numFmtId="43" fontId="12" fillId="0" borderId="0" xfId="0" applyNumberFormat="1" applyFont="1" applyBorder="1"/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5" fillId="0" borderId="0" xfId="0" applyFont="1" applyBorder="1"/>
    <xf numFmtId="0" fontId="4" fillId="0" borderId="2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43" fontId="5" fillId="0" borderId="9" xfId="1" applyFont="1" applyBorder="1" applyAlignment="1" applyProtection="1">
      <alignment horizontal="center" vertical="center"/>
      <protection locked="0"/>
    </xf>
    <xf numFmtId="43" fontId="5" fillId="0" borderId="9" xfId="1" applyFont="1" applyBorder="1" applyAlignment="1" applyProtection="1">
      <alignment horizontal="right"/>
      <protection locked="0"/>
    </xf>
    <xf numFmtId="43" fontId="12" fillId="0" borderId="9" xfId="1" applyFont="1" applyBorder="1"/>
    <xf numFmtId="43" fontId="5" fillId="0" borderId="10" xfId="1" applyFont="1" applyBorder="1" applyAlignment="1" applyProtection="1">
      <alignment horizontal="center" vertical="center"/>
      <protection locked="0"/>
    </xf>
    <xf numFmtId="43" fontId="5" fillId="0" borderId="10" xfId="1" applyFont="1" applyBorder="1" applyAlignment="1" applyProtection="1">
      <alignment horizontal="right"/>
      <protection locked="0"/>
    </xf>
    <xf numFmtId="43" fontId="12" fillId="0" borderId="10" xfId="1" applyFont="1" applyBorder="1"/>
    <xf numFmtId="0" fontId="4" fillId="0" borderId="11" xfId="0" applyFont="1" applyBorder="1" applyAlignment="1" applyProtection="1">
      <alignment horizontal="center" vertical="center" wrapText="1"/>
      <protection locked="0"/>
    </xf>
    <xf numFmtId="39" fontId="5" fillId="0" borderId="9" xfId="0" applyNumberFormat="1" applyFont="1" applyBorder="1"/>
    <xf numFmtId="39" fontId="5" fillId="0" borderId="10" xfId="0" applyNumberFormat="1" applyFont="1" applyBorder="1"/>
    <xf numFmtId="43" fontId="5" fillId="0" borderId="10" xfId="0" applyNumberFormat="1" applyFont="1" applyBorder="1"/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43" fontId="13" fillId="0" borderId="0" xfId="0" applyNumberFormat="1" applyFont="1"/>
    <xf numFmtId="43" fontId="2" fillId="0" borderId="3" xfId="1" applyFont="1" applyBorder="1" applyAlignment="1" applyProtection="1">
      <alignment horizontal="right"/>
      <protection locked="0"/>
    </xf>
    <xf numFmtId="43" fontId="2" fillId="0" borderId="4" xfId="1" applyFont="1" applyBorder="1" applyAlignment="1" applyProtection="1">
      <alignment horizontal="right"/>
      <protection locked="0"/>
    </xf>
    <xf numFmtId="43" fontId="2" fillId="0" borderId="5" xfId="1" applyFont="1" applyBorder="1" applyAlignment="1" applyProtection="1">
      <alignment horizontal="right"/>
      <protection locked="0"/>
    </xf>
    <xf numFmtId="43" fontId="2" fillId="0" borderId="2" xfId="1" applyFont="1" applyBorder="1" applyAlignment="1" applyProtection="1">
      <alignment horizontal="right"/>
      <protection locked="0"/>
    </xf>
    <xf numFmtId="39" fontId="2" fillId="0" borderId="0" xfId="0" applyNumberFormat="1" applyFont="1"/>
    <xf numFmtId="43" fontId="2" fillId="2" borderId="4" xfId="1" applyFont="1" applyFill="1" applyBorder="1" applyAlignment="1" applyProtection="1">
      <alignment horizontal="right"/>
      <protection locked="0"/>
    </xf>
    <xf numFmtId="43" fontId="15" fillId="2" borderId="4" xfId="1" applyFont="1" applyFill="1" applyBorder="1"/>
    <xf numFmtId="39" fontId="2" fillId="2" borderId="4" xfId="0" applyNumberFormat="1" applyFont="1" applyFill="1" applyBorder="1" applyAlignment="1" applyProtection="1">
      <alignment horizontal="right"/>
      <protection locked="0"/>
    </xf>
    <xf numFmtId="43" fontId="15" fillId="2" borderId="0" xfId="1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 vertical="center"/>
    </xf>
    <xf numFmtId="43" fontId="0" fillId="0" borderId="12" xfId="1" applyFont="1" applyBorder="1"/>
    <xf numFmtId="0" fontId="16" fillId="0" borderId="0" xfId="0" applyFont="1"/>
    <xf numFmtId="0" fontId="12" fillId="0" borderId="13" xfId="0" applyFont="1" applyBorder="1" applyAlignment="1">
      <alignment horizontal="center"/>
    </xf>
    <xf numFmtId="43" fontId="5" fillId="0" borderId="13" xfId="1" applyFont="1" applyBorder="1" applyAlignment="1" applyProtection="1">
      <alignment horizontal="center" vertical="center"/>
      <protection locked="0"/>
    </xf>
    <xf numFmtId="43" fontId="5" fillId="0" borderId="13" xfId="1" applyFont="1" applyBorder="1" applyAlignment="1" applyProtection="1">
      <alignment horizontal="right"/>
      <protection locked="0"/>
    </xf>
    <xf numFmtId="43" fontId="12" fillId="0" borderId="13" xfId="1" applyFont="1" applyBorder="1"/>
    <xf numFmtId="39" fontId="5" fillId="0" borderId="13" xfId="0" applyNumberFormat="1" applyFont="1" applyBorder="1"/>
    <xf numFmtId="0" fontId="4" fillId="0" borderId="8" xfId="0" applyFont="1" applyBorder="1" applyAlignment="1" applyProtection="1">
      <alignment horizontal="center"/>
      <protection locked="0"/>
    </xf>
    <xf numFmtId="43" fontId="4" fillId="0" borderId="8" xfId="0" applyNumberFormat="1" applyFont="1" applyBorder="1" applyAlignment="1" applyProtection="1">
      <alignment horizontal="center" vertical="center"/>
      <protection locked="0"/>
    </xf>
    <xf numFmtId="43" fontId="5" fillId="0" borderId="12" xfId="1" applyFont="1" applyBorder="1" applyAlignment="1" applyProtection="1">
      <alignment horizontal="center" vertical="center"/>
      <protection locked="0"/>
    </xf>
    <xf numFmtId="43" fontId="5" fillId="0" borderId="12" xfId="1" applyFont="1" applyBorder="1" applyAlignment="1" applyProtection="1">
      <alignment horizontal="right"/>
      <protection locked="0"/>
    </xf>
    <xf numFmtId="43" fontId="12" fillId="0" borderId="12" xfId="1" applyFont="1" applyBorder="1"/>
    <xf numFmtId="39" fontId="5" fillId="0" borderId="12" xfId="0" applyNumberFormat="1" applyFont="1" applyBorder="1"/>
    <xf numFmtId="43" fontId="2" fillId="0" borderId="4" xfId="1" applyFont="1" applyFill="1" applyBorder="1" applyAlignment="1" applyProtection="1">
      <alignment horizontal="right"/>
      <protection locked="0"/>
    </xf>
    <xf numFmtId="39" fontId="2" fillId="0" borderId="4" xfId="0" applyNumberFormat="1" applyFont="1" applyFill="1" applyBorder="1" applyAlignment="1" applyProtection="1">
      <alignment horizontal="right"/>
      <protection locked="0"/>
    </xf>
    <xf numFmtId="43" fontId="2" fillId="0" borderId="3" xfId="1" applyFont="1" applyBorder="1" applyAlignment="1" applyProtection="1">
      <alignment horizontal="center"/>
      <protection locked="0"/>
    </xf>
    <xf numFmtId="43" fontId="2" fillId="0" borderId="4" xfId="1" applyFont="1" applyBorder="1" applyAlignment="1" applyProtection="1">
      <alignment horizontal="center"/>
      <protection locked="0"/>
    </xf>
    <xf numFmtId="43" fontId="2" fillId="0" borderId="5" xfId="1" applyFont="1" applyBorder="1" applyAlignment="1" applyProtection="1">
      <alignment horizontal="center"/>
      <protection locked="0"/>
    </xf>
    <xf numFmtId="43" fontId="2" fillId="2" borderId="3" xfId="1" applyFont="1" applyFill="1" applyBorder="1" applyAlignment="1" applyProtection="1">
      <alignment horizontal="right"/>
      <protection locked="0"/>
    </xf>
    <xf numFmtId="43" fontId="5" fillId="0" borderId="0" xfId="0" applyNumberFormat="1" applyFont="1" applyAlignment="1">
      <alignment horizontal="center" vertical="center"/>
    </xf>
    <xf numFmtId="43" fontId="12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left" vertical="top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43" fontId="0" fillId="0" borderId="2" xfId="1" applyFont="1" applyBorder="1" applyAlignment="1" applyProtection="1">
      <alignment horizontal="right"/>
      <protection locked="0"/>
    </xf>
    <xf numFmtId="43" fontId="2" fillId="0" borderId="0" xfId="0" applyNumberFormat="1" applyFont="1"/>
    <xf numFmtId="39" fontId="16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43" fontId="2" fillId="0" borderId="6" xfId="1" applyFont="1" applyBorder="1" applyAlignment="1" applyProtection="1">
      <alignment horizontal="center"/>
      <protection locked="0"/>
    </xf>
    <xf numFmtId="43" fontId="2" fillId="0" borderId="7" xfId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39" fontId="11" fillId="0" borderId="11" xfId="0" applyNumberFormat="1" applyFont="1" applyBorder="1" applyAlignment="1" applyProtection="1">
      <alignment horizontal="center" vertical="center" wrapText="1"/>
      <protection locked="0"/>
    </xf>
    <xf numFmtId="39" fontId="11" fillId="0" borderId="8" xfId="0" applyNumberFormat="1" applyFont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4" workbookViewId="0">
      <selection activeCell="F11" sqref="F11"/>
    </sheetView>
  </sheetViews>
  <sheetFormatPr defaultRowHeight="15" x14ac:dyDescent="0.25"/>
  <cols>
    <col min="1" max="1" width="13.8554687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6" max="6" width="14" customWidth="1"/>
    <col min="7" max="7" width="11.140625" customWidth="1"/>
    <col min="8" max="8" width="11.5703125" bestFit="1" customWidth="1"/>
    <col min="10" max="10" width="13" customWidth="1"/>
    <col min="11" max="11" width="15.140625" customWidth="1"/>
  </cols>
  <sheetData>
    <row r="1" spans="1:12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12" ht="18.75" x14ac:dyDescent="0.3">
      <c r="A2" s="111" t="s">
        <v>73</v>
      </c>
      <c r="B2" s="111"/>
      <c r="C2" s="111"/>
      <c r="D2" s="111"/>
      <c r="E2" s="111"/>
      <c r="F2" s="111"/>
      <c r="G2" s="111"/>
    </row>
    <row r="3" spans="1:12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12" ht="15.75" x14ac:dyDescent="0.25">
      <c r="A4" s="1" t="s">
        <v>1</v>
      </c>
      <c r="B4" s="1"/>
      <c r="C4" s="1" t="s">
        <v>2</v>
      </c>
      <c r="D4" s="1"/>
      <c r="E4" s="76" t="s">
        <v>106</v>
      </c>
      <c r="F4" s="75"/>
      <c r="G4" s="2"/>
    </row>
    <row r="5" spans="1:12" x14ac:dyDescent="0.25">
      <c r="A5" s="3"/>
      <c r="B5" s="3"/>
      <c r="C5" s="3"/>
      <c r="D5" s="3"/>
      <c r="E5" s="3"/>
      <c r="F5" s="3"/>
      <c r="G5" s="3"/>
    </row>
    <row r="6" spans="1:12" ht="15.75" thickBot="1" x14ac:dyDescent="0.3">
      <c r="A6" s="3"/>
      <c r="B6" s="4"/>
      <c r="C6" s="4"/>
      <c r="D6" s="4"/>
      <c r="E6" s="4"/>
      <c r="F6" s="3"/>
      <c r="G6" s="3"/>
      <c r="J6" s="21"/>
      <c r="K6" s="21"/>
      <c r="L6" s="22"/>
    </row>
    <row r="7" spans="1:12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  <c r="J7" s="21"/>
      <c r="K7" s="21"/>
      <c r="L7" s="22"/>
    </row>
    <row r="8" spans="1:12" ht="15.75" thickTop="1" x14ac:dyDescent="0.25">
      <c r="A8" s="18"/>
      <c r="B8" s="11" t="s">
        <v>115</v>
      </c>
      <c r="C8" s="11" t="s">
        <v>8</v>
      </c>
      <c r="D8" s="66"/>
      <c r="E8" s="66">
        <v>554546.26000000036</v>
      </c>
      <c r="F8" s="3"/>
      <c r="G8" s="7"/>
      <c r="J8" s="21"/>
      <c r="K8" s="21"/>
      <c r="L8" s="22"/>
    </row>
    <row r="9" spans="1:12" x14ac:dyDescent="0.25">
      <c r="A9" s="18"/>
      <c r="B9" s="13" t="s">
        <v>9</v>
      </c>
      <c r="C9" s="13" t="s">
        <v>10</v>
      </c>
      <c r="D9" s="71">
        <v>4875</v>
      </c>
      <c r="E9" s="71">
        <v>153672</v>
      </c>
      <c r="F9" s="3"/>
      <c r="G9" s="3"/>
      <c r="J9" s="21"/>
      <c r="K9" s="21"/>
      <c r="L9" s="22"/>
    </row>
    <row r="10" spans="1:12" x14ac:dyDescent="0.25">
      <c r="A10" s="18"/>
      <c r="B10" s="13" t="s">
        <v>11</v>
      </c>
      <c r="C10" s="13" t="s">
        <v>10</v>
      </c>
      <c r="D10" s="71">
        <v>95445.29</v>
      </c>
      <c r="E10" s="71">
        <v>19970.03</v>
      </c>
      <c r="F10" s="3"/>
      <c r="G10" s="3"/>
      <c r="J10" s="21"/>
      <c r="K10" s="21"/>
      <c r="L10" s="22"/>
    </row>
    <row r="11" spans="1:12" x14ac:dyDescent="0.25">
      <c r="A11" s="18"/>
      <c r="B11" s="13" t="s">
        <v>12</v>
      </c>
      <c r="C11" s="13" t="s">
        <v>10</v>
      </c>
      <c r="D11" s="71">
        <v>44511.5</v>
      </c>
      <c r="E11" s="72">
        <v>55836.5</v>
      </c>
      <c r="F11" s="3"/>
      <c r="G11" s="3"/>
      <c r="J11" s="21"/>
      <c r="K11" s="21"/>
      <c r="L11" s="22"/>
    </row>
    <row r="12" spans="1:12" x14ac:dyDescent="0.25">
      <c r="A12" s="18"/>
      <c r="B12" s="13" t="s">
        <v>13</v>
      </c>
      <c r="C12" s="13" t="s">
        <v>10</v>
      </c>
      <c r="D12" s="71"/>
      <c r="E12" s="71"/>
      <c r="F12" s="3"/>
      <c r="G12" s="7"/>
      <c r="H12" s="32"/>
      <c r="J12" s="21"/>
      <c r="K12" s="21"/>
      <c r="L12" s="22"/>
    </row>
    <row r="13" spans="1:12" x14ac:dyDescent="0.25">
      <c r="A13" s="18"/>
      <c r="B13" s="13" t="s">
        <v>14</v>
      </c>
      <c r="C13" s="13" t="s">
        <v>10</v>
      </c>
      <c r="D13" s="71"/>
      <c r="E13" s="71"/>
      <c r="F13" s="3"/>
      <c r="G13" s="7"/>
      <c r="H13" s="32"/>
      <c r="J13" s="21"/>
      <c r="K13" s="21"/>
      <c r="L13" s="22"/>
    </row>
    <row r="14" spans="1:12" x14ac:dyDescent="0.25">
      <c r="A14" s="18"/>
      <c r="B14" s="13" t="s">
        <v>15</v>
      </c>
      <c r="C14" s="13" t="s">
        <v>10</v>
      </c>
      <c r="D14" s="71"/>
      <c r="E14" s="71"/>
      <c r="F14" s="3"/>
      <c r="G14" s="7"/>
      <c r="H14" s="32"/>
      <c r="J14" s="21"/>
      <c r="K14" s="21"/>
      <c r="L14" s="22"/>
    </row>
    <row r="15" spans="1:12" x14ac:dyDescent="0.25">
      <c r="A15" s="18"/>
      <c r="B15" s="13" t="s">
        <v>16</v>
      </c>
      <c r="C15" s="13" t="s">
        <v>10</v>
      </c>
      <c r="D15" s="71"/>
      <c r="E15" s="71"/>
      <c r="F15" s="3"/>
      <c r="G15" s="7"/>
      <c r="H15" s="32"/>
      <c r="J15" s="21"/>
      <c r="K15" s="110"/>
      <c r="L15" s="22"/>
    </row>
    <row r="16" spans="1:12" x14ac:dyDescent="0.25">
      <c r="A16" s="18"/>
      <c r="B16" s="13" t="s">
        <v>72</v>
      </c>
      <c r="C16" s="13" t="s">
        <v>10</v>
      </c>
      <c r="D16" s="71"/>
      <c r="E16" s="71"/>
      <c r="F16" s="3"/>
      <c r="G16" s="3"/>
      <c r="J16" s="110"/>
      <c r="K16" s="21"/>
      <c r="L16" s="22"/>
    </row>
    <row r="17" spans="1:12" x14ac:dyDescent="0.25">
      <c r="A17" s="18"/>
      <c r="B17" s="13" t="s">
        <v>17</v>
      </c>
      <c r="C17" s="13" t="s">
        <v>10</v>
      </c>
      <c r="D17" s="71"/>
      <c r="E17" s="71"/>
      <c r="F17" s="3"/>
      <c r="G17" s="3"/>
      <c r="J17" s="21"/>
      <c r="K17" s="21"/>
      <c r="L17" s="22"/>
    </row>
    <row r="18" spans="1:12" x14ac:dyDescent="0.25">
      <c r="A18" s="18"/>
      <c r="B18" s="13" t="s">
        <v>18</v>
      </c>
      <c r="C18" s="13" t="s">
        <v>10</v>
      </c>
      <c r="D18" s="71"/>
      <c r="E18" s="71"/>
      <c r="F18" s="3"/>
      <c r="G18" s="3"/>
      <c r="J18" s="20"/>
      <c r="K18" s="20"/>
    </row>
    <row r="19" spans="1:12" x14ac:dyDescent="0.25">
      <c r="A19" s="18"/>
      <c r="B19" s="13" t="s">
        <v>19</v>
      </c>
      <c r="C19" s="13" t="s">
        <v>10</v>
      </c>
      <c r="D19" s="71"/>
      <c r="E19" s="71"/>
      <c r="F19" s="3"/>
      <c r="G19" s="3"/>
      <c r="J19" s="20"/>
    </row>
    <row r="20" spans="1:12" x14ac:dyDescent="0.25">
      <c r="A20" s="18"/>
      <c r="B20" s="13" t="s">
        <v>20</v>
      </c>
      <c r="C20" s="13" t="s">
        <v>10</v>
      </c>
      <c r="D20" s="71"/>
      <c r="E20" s="71"/>
      <c r="F20" s="3"/>
      <c r="G20" s="3"/>
      <c r="K20" s="20"/>
    </row>
    <row r="21" spans="1:12" x14ac:dyDescent="0.25">
      <c r="A21" s="18"/>
      <c r="B21" s="13" t="s">
        <v>50</v>
      </c>
      <c r="C21" s="13"/>
      <c r="D21" s="67"/>
      <c r="E21" s="67"/>
      <c r="F21" s="3"/>
      <c r="G21" s="3"/>
    </row>
    <row r="22" spans="1:12" ht="15.75" thickBot="1" x14ac:dyDescent="0.3">
      <c r="A22" s="18"/>
      <c r="B22" s="15"/>
      <c r="C22" s="15"/>
      <c r="D22" s="68"/>
      <c r="E22" s="68"/>
      <c r="F22" s="3"/>
      <c r="G22" s="3"/>
    </row>
    <row r="23" spans="1:12" ht="16.5" thickTop="1" thickBot="1" x14ac:dyDescent="0.3">
      <c r="A23" s="18" t="s">
        <v>110</v>
      </c>
      <c r="B23" s="104" t="s">
        <v>119</v>
      </c>
      <c r="C23" s="105"/>
      <c r="D23" s="69">
        <f>D24-SUM(D8:D22)</f>
        <v>639193.00000000047</v>
      </c>
      <c r="E23" s="69" t="s">
        <v>107</v>
      </c>
      <c r="F23" s="6"/>
      <c r="G23" s="3"/>
      <c r="H23" t="s">
        <v>53</v>
      </c>
    </row>
    <row r="24" spans="1:12" ht="16.5" thickTop="1" thickBot="1" x14ac:dyDescent="0.3">
      <c r="A24" s="19"/>
      <c r="B24" s="106" t="s">
        <v>21</v>
      </c>
      <c r="C24" s="107"/>
      <c r="D24" s="69">
        <f>IF(SUM(E8:E22)&gt;SUM(D8:D22),SUM(E8:E22),SUM(D8:D22))</f>
        <v>784024.79000000039</v>
      </c>
      <c r="E24" s="108">
        <f>IF(SUM(F8:F22)&gt;SUM(E8:E22),SUM(F8:F22),SUM(E8:E22))</f>
        <v>784024.79000000039</v>
      </c>
      <c r="F24" s="3"/>
      <c r="G24" s="3"/>
    </row>
    <row r="25" spans="1:12" ht="16.5" thickTop="1" thickBot="1" x14ac:dyDescent="0.3">
      <c r="A25" s="18" t="s">
        <v>111</v>
      </c>
      <c r="B25" s="106" t="s">
        <v>120</v>
      </c>
      <c r="C25" s="107"/>
      <c r="D25" s="69" t="s">
        <v>107</v>
      </c>
      <c r="E25" s="69">
        <f>D23</f>
        <v>639193.00000000047</v>
      </c>
      <c r="F25" s="3"/>
      <c r="G25" s="3"/>
    </row>
    <row r="26" spans="1:12" ht="15.75" thickTop="1" x14ac:dyDescent="0.25">
      <c r="A26" s="3"/>
      <c r="B26" s="3"/>
      <c r="C26" s="3"/>
      <c r="D26" s="7"/>
      <c r="E26" s="7"/>
      <c r="F26" s="3"/>
      <c r="G26" s="3"/>
    </row>
    <row r="27" spans="1:12" x14ac:dyDescent="0.25">
      <c r="A27" s="3"/>
      <c r="B27" s="3"/>
      <c r="C27" s="3"/>
      <c r="D27" s="3"/>
      <c r="E27" s="3"/>
      <c r="F27" s="3"/>
      <c r="G27" s="3"/>
    </row>
    <row r="28" spans="1:12" x14ac:dyDescent="0.25">
      <c r="A28" s="3"/>
      <c r="B28" s="3"/>
      <c r="C28" s="3"/>
      <c r="D28" s="3"/>
      <c r="E28" s="3"/>
      <c r="F28" s="3"/>
      <c r="G28" s="3"/>
    </row>
    <row r="29" spans="1:12" x14ac:dyDescent="0.25">
      <c r="A29" s="3" t="s">
        <v>22</v>
      </c>
      <c r="B29" s="3"/>
      <c r="C29" s="3"/>
      <c r="D29" s="101"/>
      <c r="E29" s="101"/>
      <c r="F29" s="101"/>
      <c r="G29" s="3"/>
    </row>
    <row r="30" spans="1:12" x14ac:dyDescent="0.25">
      <c r="A30" s="3" t="s">
        <v>23</v>
      </c>
      <c r="B30" s="3"/>
      <c r="C30" s="3"/>
      <c r="D30" s="100" t="s">
        <v>94</v>
      </c>
      <c r="F30" s="100"/>
      <c r="G30" s="3"/>
    </row>
    <row r="31" spans="1:12" x14ac:dyDescent="0.25">
      <c r="A31" s="3" t="s">
        <v>52</v>
      </c>
      <c r="B31" s="3" t="s">
        <v>121</v>
      </c>
      <c r="C31" s="3"/>
      <c r="D31" s="100" t="s">
        <v>24</v>
      </c>
      <c r="E31" s="100"/>
      <c r="F31" s="100"/>
      <c r="G31" s="3"/>
    </row>
    <row r="32" spans="1:12" x14ac:dyDescent="0.25">
      <c r="A32" s="3"/>
      <c r="B32" s="3"/>
      <c r="C32" s="3"/>
      <c r="D32" s="100" t="s">
        <v>25</v>
      </c>
      <c r="E32" s="100"/>
      <c r="F32" s="100"/>
      <c r="G32" s="3"/>
    </row>
    <row r="33" spans="1:7" x14ac:dyDescent="0.25">
      <c r="A33" s="3"/>
      <c r="B33" s="3"/>
      <c r="C33" s="3"/>
      <c r="D33" s="100" t="s">
        <v>26</v>
      </c>
      <c r="E33" s="100"/>
      <c r="F33" s="100"/>
      <c r="G33" s="3"/>
    </row>
    <row r="34" spans="1:7" x14ac:dyDescent="0.25">
      <c r="A34" s="5"/>
      <c r="B34" s="5"/>
      <c r="C34" s="5"/>
      <c r="D34" s="102"/>
      <c r="E34" s="102"/>
      <c r="F34" s="102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7" workbookViewId="0">
      <selection activeCell="F11" sqref="F11"/>
    </sheetView>
  </sheetViews>
  <sheetFormatPr defaultRowHeight="15" x14ac:dyDescent="0.25"/>
  <cols>
    <col min="1" max="1" width="12.8554687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8" max="8" width="9.28515625" bestFit="1" customWidth="1"/>
    <col min="9" max="9" width="10.5703125" bestFit="1" customWidth="1"/>
  </cols>
  <sheetData>
    <row r="1" spans="1:9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9" ht="18.75" x14ac:dyDescent="0.3">
      <c r="A2" s="111" t="s">
        <v>83</v>
      </c>
      <c r="B2" s="111"/>
      <c r="C2" s="111"/>
      <c r="D2" s="111"/>
      <c r="E2" s="111"/>
      <c r="F2" s="111"/>
      <c r="G2" s="111"/>
    </row>
    <row r="3" spans="1:9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9" ht="15.75" x14ac:dyDescent="0.25">
      <c r="A4" s="1" t="s">
        <v>1</v>
      </c>
      <c r="B4" s="1"/>
      <c r="C4" s="1" t="s">
        <v>37</v>
      </c>
      <c r="D4" s="1"/>
      <c r="E4" s="1" t="s">
        <v>97</v>
      </c>
      <c r="F4" s="1"/>
      <c r="G4" s="2"/>
    </row>
    <row r="5" spans="1:9" x14ac:dyDescent="0.25">
      <c r="A5" s="3"/>
      <c r="B5" s="3"/>
      <c r="C5" s="3"/>
      <c r="D5" s="3"/>
      <c r="E5" s="3"/>
      <c r="F5" s="3"/>
      <c r="G5" s="3"/>
    </row>
    <row r="6" spans="1:9" ht="15.75" thickBot="1" x14ac:dyDescent="0.3">
      <c r="A6" s="3"/>
      <c r="B6" s="4"/>
      <c r="C6" s="4"/>
      <c r="D6" s="4"/>
      <c r="E6" s="4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11" t="s">
        <v>115</v>
      </c>
      <c r="C8" s="11" t="s">
        <v>8</v>
      </c>
      <c r="D8" s="66"/>
      <c r="E8" s="66">
        <v>162967.05999999994</v>
      </c>
      <c r="F8" s="3"/>
      <c r="G8" s="3"/>
    </row>
    <row r="9" spans="1:9" x14ac:dyDescent="0.25">
      <c r="A9" s="18"/>
      <c r="B9" s="13" t="s">
        <v>9</v>
      </c>
      <c r="C9" s="13" t="s">
        <v>10</v>
      </c>
      <c r="D9" s="71">
        <v>5950</v>
      </c>
      <c r="E9" s="71">
        <v>11200</v>
      </c>
      <c r="F9" s="3"/>
      <c r="G9" s="3"/>
    </row>
    <row r="10" spans="1:9" x14ac:dyDescent="0.25">
      <c r="A10" s="18"/>
      <c r="B10" s="13" t="s">
        <v>11</v>
      </c>
      <c r="C10" s="13" t="s">
        <v>10</v>
      </c>
      <c r="D10" s="71">
        <v>0</v>
      </c>
      <c r="E10" s="71">
        <v>5275</v>
      </c>
      <c r="F10" s="3"/>
      <c r="G10" s="3"/>
    </row>
    <row r="11" spans="1:9" x14ac:dyDescent="0.25">
      <c r="A11" s="18"/>
      <c r="B11" s="13" t="s">
        <v>12</v>
      </c>
      <c r="C11" s="13" t="s">
        <v>10</v>
      </c>
      <c r="D11" s="71">
        <v>0</v>
      </c>
      <c r="E11" s="71">
        <v>6920</v>
      </c>
      <c r="F11" s="3"/>
      <c r="G11" s="3"/>
    </row>
    <row r="12" spans="1:9" x14ac:dyDescent="0.25">
      <c r="A12" s="18"/>
      <c r="B12" s="13" t="s">
        <v>13</v>
      </c>
      <c r="C12" s="13" t="s">
        <v>10</v>
      </c>
      <c r="D12" s="71"/>
      <c r="E12" s="71"/>
      <c r="F12" s="3"/>
      <c r="G12" s="3"/>
    </row>
    <row r="13" spans="1:9" x14ac:dyDescent="0.25">
      <c r="A13" s="18"/>
      <c r="B13" s="13" t="s">
        <v>14</v>
      </c>
      <c r="C13" s="13" t="s">
        <v>10</v>
      </c>
      <c r="D13" s="71"/>
      <c r="E13" s="71"/>
      <c r="F13" s="3"/>
      <c r="G13" s="3"/>
      <c r="H13" s="32"/>
      <c r="I13" s="32"/>
    </row>
    <row r="14" spans="1:9" x14ac:dyDescent="0.25">
      <c r="A14" s="18"/>
      <c r="B14" s="13" t="s">
        <v>15</v>
      </c>
      <c r="C14" s="13" t="s">
        <v>10</v>
      </c>
      <c r="D14" s="71"/>
      <c r="E14" s="71"/>
      <c r="F14" s="3"/>
      <c r="G14" s="3"/>
    </row>
    <row r="15" spans="1:9" x14ac:dyDescent="0.25">
      <c r="A15" s="18"/>
      <c r="B15" s="13" t="s">
        <v>16</v>
      </c>
      <c r="C15" s="13" t="s">
        <v>10</v>
      </c>
      <c r="D15" s="71"/>
      <c r="E15" s="71"/>
      <c r="F15" s="3"/>
      <c r="G15" s="3"/>
    </row>
    <row r="16" spans="1:9" x14ac:dyDescent="0.25">
      <c r="A16" s="18"/>
      <c r="B16" s="13" t="s">
        <v>72</v>
      </c>
      <c r="C16" s="13" t="s">
        <v>10</v>
      </c>
      <c r="D16" s="71"/>
      <c r="E16" s="71"/>
      <c r="F16" s="3"/>
      <c r="G16" s="3"/>
    </row>
    <row r="17" spans="1:7" x14ac:dyDescent="0.25">
      <c r="A17" s="18"/>
      <c r="B17" s="13" t="s">
        <v>17</v>
      </c>
      <c r="C17" s="13" t="s">
        <v>10</v>
      </c>
      <c r="D17" s="71"/>
      <c r="E17" s="71"/>
      <c r="F17" s="3"/>
      <c r="G17" s="3"/>
    </row>
    <row r="18" spans="1:7" x14ac:dyDescent="0.25">
      <c r="A18" s="18"/>
      <c r="B18" s="13" t="s">
        <v>18</v>
      </c>
      <c r="C18" s="13" t="s">
        <v>10</v>
      </c>
      <c r="D18" s="71"/>
      <c r="E18" s="71"/>
      <c r="F18" s="3"/>
      <c r="G18" s="3"/>
    </row>
    <row r="19" spans="1:7" x14ac:dyDescent="0.25">
      <c r="A19" s="18"/>
      <c r="B19" s="13" t="s">
        <v>19</v>
      </c>
      <c r="C19" s="13" t="s">
        <v>10</v>
      </c>
      <c r="D19" s="71"/>
      <c r="E19" s="71"/>
      <c r="F19" s="3"/>
      <c r="G19" s="109"/>
    </row>
    <row r="20" spans="1:7" x14ac:dyDescent="0.25">
      <c r="A20" s="18"/>
      <c r="B20" s="13" t="s">
        <v>20</v>
      </c>
      <c r="C20" s="13" t="s">
        <v>10</v>
      </c>
      <c r="D20" s="71"/>
      <c r="E20" s="71"/>
      <c r="F20" s="3"/>
      <c r="G20" s="3"/>
    </row>
    <row r="21" spans="1:7" x14ac:dyDescent="0.25">
      <c r="A21" s="18"/>
      <c r="B21" s="13" t="s">
        <v>50</v>
      </c>
      <c r="C21" s="13"/>
      <c r="D21" s="67"/>
      <c r="E21" s="67"/>
      <c r="F21" s="3"/>
      <c r="G21" s="3"/>
    </row>
    <row r="22" spans="1:7" ht="15.75" thickBot="1" x14ac:dyDescent="0.3">
      <c r="A22" s="18"/>
      <c r="B22" s="15"/>
      <c r="C22" s="15"/>
      <c r="D22" s="68"/>
      <c r="E22" s="68"/>
      <c r="F22" s="3"/>
      <c r="G22" s="3"/>
    </row>
    <row r="23" spans="1:7" ht="16.5" thickTop="1" thickBot="1" x14ac:dyDescent="0.3">
      <c r="A23" s="18"/>
      <c r="B23" s="114" t="s">
        <v>117</v>
      </c>
      <c r="C23" s="115"/>
      <c r="D23" s="69">
        <f>D24-SUM(D8:D22)</f>
        <v>180412.05999999994</v>
      </c>
      <c r="E23" s="69">
        <f>E24-SUM(E8:E22)</f>
        <v>0</v>
      </c>
      <c r="F23" s="6"/>
      <c r="G23" s="3"/>
    </row>
    <row r="24" spans="1:7" ht="16.5" thickTop="1" thickBot="1" x14ac:dyDescent="0.3">
      <c r="A24" s="19"/>
      <c r="B24" s="114" t="s">
        <v>21</v>
      </c>
      <c r="C24" s="115"/>
      <c r="D24" s="69">
        <f>IF(SUM(E8:E22)&gt;SUM(D8:D22),SUM(E8:E22),SUM(D8:D22))</f>
        <v>186362.05999999994</v>
      </c>
      <c r="E24" s="69">
        <f>IF(SUM(F8:F22)&gt;SUM(E8:E22),SUM(F8:F22),SUM(E8:E22))</f>
        <v>186362.05999999994</v>
      </c>
      <c r="F24" s="3"/>
      <c r="G24" s="3"/>
    </row>
    <row r="25" spans="1:7" ht="16.5" thickTop="1" thickBot="1" x14ac:dyDescent="0.3">
      <c r="A25" s="18"/>
      <c r="B25" s="114" t="s">
        <v>118</v>
      </c>
      <c r="C25" s="115"/>
      <c r="D25" s="69">
        <f>E23</f>
        <v>0</v>
      </c>
      <c r="E25" s="69">
        <f>D23</f>
        <v>180412.05999999994</v>
      </c>
      <c r="F25" s="3"/>
      <c r="G25" s="3"/>
    </row>
    <row r="26" spans="1:7" ht="15.75" thickTop="1" x14ac:dyDescent="0.25">
      <c r="A26" s="3"/>
      <c r="B26" s="3"/>
      <c r="C26" s="3"/>
      <c r="D26" s="7"/>
      <c r="E26" s="7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 t="s">
        <v>22</v>
      </c>
      <c r="B29" s="3"/>
      <c r="C29" s="3"/>
      <c r="D29" s="3"/>
      <c r="E29" s="3"/>
      <c r="F29" s="3"/>
      <c r="G29" s="3"/>
    </row>
    <row r="30" spans="1:7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7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7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4" workbookViewId="0">
      <selection activeCell="F11" sqref="F11"/>
    </sheetView>
  </sheetViews>
  <sheetFormatPr defaultRowHeight="15" x14ac:dyDescent="0.25"/>
  <cols>
    <col min="1" max="1" width="14.28515625" customWidth="1"/>
    <col min="2" max="2" width="13.42578125" bestFit="1" customWidth="1"/>
    <col min="3" max="3" width="15.140625" customWidth="1"/>
    <col min="4" max="4" width="15.85546875" customWidth="1"/>
    <col min="5" max="5" width="15.7109375" customWidth="1"/>
    <col min="7" max="7" width="14" bestFit="1" customWidth="1"/>
    <col min="8" max="8" width="13.28515625" bestFit="1" customWidth="1"/>
    <col min="9" max="9" width="14.28515625" bestFit="1" customWidth="1"/>
  </cols>
  <sheetData>
    <row r="1" spans="1:9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9" ht="18.75" x14ac:dyDescent="0.3">
      <c r="A2" s="111" t="s">
        <v>81</v>
      </c>
      <c r="B2" s="111"/>
      <c r="C2" s="111"/>
      <c r="D2" s="111"/>
      <c r="E2" s="111"/>
      <c r="F2" s="111"/>
      <c r="G2" s="111"/>
    </row>
    <row r="3" spans="1:9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9" ht="15.75" x14ac:dyDescent="0.25">
      <c r="A4" s="1" t="s">
        <v>1</v>
      </c>
      <c r="B4" s="1"/>
      <c r="C4" s="1" t="s">
        <v>40</v>
      </c>
      <c r="D4" s="1"/>
      <c r="E4" s="1" t="s">
        <v>96</v>
      </c>
      <c r="F4" s="1"/>
      <c r="G4" s="2"/>
    </row>
    <row r="5" spans="1:9" x14ac:dyDescent="0.25">
      <c r="A5" s="3"/>
      <c r="B5" s="3"/>
      <c r="C5" s="3"/>
      <c r="D5" s="3"/>
      <c r="E5" s="3"/>
      <c r="F5" s="3"/>
      <c r="G5" s="3"/>
    </row>
    <row r="6" spans="1:9" ht="15.75" thickBot="1" x14ac:dyDescent="0.3">
      <c r="A6" s="3"/>
      <c r="B6" s="4"/>
      <c r="C6" s="4"/>
      <c r="D6" s="4"/>
      <c r="E6" s="4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94" t="s">
        <v>115</v>
      </c>
      <c r="C8" s="94" t="s">
        <v>8</v>
      </c>
      <c r="D8" s="66"/>
      <c r="E8" s="66">
        <v>14869539.950000197</v>
      </c>
      <c r="F8" s="3"/>
      <c r="G8" s="3"/>
    </row>
    <row r="9" spans="1:9" x14ac:dyDescent="0.25">
      <c r="A9" s="18"/>
      <c r="B9" s="95" t="s">
        <v>9</v>
      </c>
      <c r="C9" s="95" t="s">
        <v>10</v>
      </c>
      <c r="D9" s="71">
        <v>8804121.3399999999</v>
      </c>
      <c r="E9" s="71">
        <v>9737161.4600000009</v>
      </c>
      <c r="F9" s="3"/>
      <c r="G9" s="3"/>
    </row>
    <row r="10" spans="1:9" x14ac:dyDescent="0.25">
      <c r="A10" s="18"/>
      <c r="B10" s="95" t="s">
        <v>11</v>
      </c>
      <c r="C10" s="95" t="s">
        <v>10</v>
      </c>
      <c r="D10" s="71">
        <v>23834542.640000001</v>
      </c>
      <c r="E10" s="71">
        <v>31889230.57</v>
      </c>
      <c r="F10" s="3"/>
      <c r="G10" s="3"/>
    </row>
    <row r="11" spans="1:9" x14ac:dyDescent="0.25">
      <c r="A11" s="18"/>
      <c r="B11" s="95" t="s">
        <v>12</v>
      </c>
      <c r="C11" s="95" t="s">
        <v>10</v>
      </c>
      <c r="D11" s="71">
        <v>36804106.060000002</v>
      </c>
      <c r="E11" s="71">
        <v>33687464.719999999</v>
      </c>
      <c r="F11" s="3"/>
      <c r="G11" s="3"/>
    </row>
    <row r="12" spans="1:9" x14ac:dyDescent="0.25">
      <c r="A12" s="18"/>
      <c r="B12" s="95" t="s">
        <v>13</v>
      </c>
      <c r="C12" s="95" t="s">
        <v>10</v>
      </c>
      <c r="D12" s="71"/>
      <c r="E12" s="71"/>
      <c r="F12" s="3"/>
      <c r="G12" s="3"/>
      <c r="H12" s="32"/>
      <c r="I12" s="32"/>
    </row>
    <row r="13" spans="1:9" x14ac:dyDescent="0.25">
      <c r="A13" s="18"/>
      <c r="B13" s="95" t="s">
        <v>14</v>
      </c>
      <c r="C13" s="95" t="s">
        <v>10</v>
      </c>
      <c r="D13" s="71"/>
      <c r="E13" s="71"/>
      <c r="F13" s="3"/>
      <c r="G13" s="3"/>
    </row>
    <row r="14" spans="1:9" x14ac:dyDescent="0.25">
      <c r="A14" s="18"/>
      <c r="B14" s="95" t="s">
        <v>15</v>
      </c>
      <c r="C14" s="95" t="s">
        <v>10</v>
      </c>
      <c r="D14" s="71"/>
      <c r="E14" s="71"/>
      <c r="F14" s="3"/>
      <c r="G14" s="3"/>
    </row>
    <row r="15" spans="1:9" x14ac:dyDescent="0.25">
      <c r="A15" s="18"/>
      <c r="B15" s="95" t="s">
        <v>16</v>
      </c>
      <c r="C15" s="95" t="s">
        <v>10</v>
      </c>
      <c r="D15" s="71"/>
      <c r="E15" s="71"/>
      <c r="F15" s="3"/>
      <c r="G15" s="109"/>
    </row>
    <row r="16" spans="1:9" x14ac:dyDescent="0.25">
      <c r="A16" s="18"/>
      <c r="B16" s="95" t="s">
        <v>72</v>
      </c>
      <c r="C16" s="95" t="s">
        <v>10</v>
      </c>
      <c r="D16" s="71"/>
      <c r="E16" s="71"/>
      <c r="F16" s="3"/>
      <c r="G16" s="3"/>
    </row>
    <row r="17" spans="1:7" x14ac:dyDescent="0.25">
      <c r="A17" s="18"/>
      <c r="B17" s="95" t="s">
        <v>17</v>
      </c>
      <c r="C17" s="95" t="s">
        <v>10</v>
      </c>
      <c r="D17" s="71"/>
      <c r="E17" s="71"/>
      <c r="F17" s="3"/>
      <c r="G17" s="3"/>
    </row>
    <row r="18" spans="1:7" x14ac:dyDescent="0.25">
      <c r="A18" s="18"/>
      <c r="B18" s="95" t="s">
        <v>18</v>
      </c>
      <c r="C18" s="95" t="s">
        <v>10</v>
      </c>
      <c r="D18" s="71"/>
      <c r="E18" s="71"/>
      <c r="F18" s="3"/>
      <c r="G18" s="3"/>
    </row>
    <row r="19" spans="1:7" x14ac:dyDescent="0.25">
      <c r="A19" s="18"/>
      <c r="B19" s="95" t="s">
        <v>19</v>
      </c>
      <c r="C19" s="95" t="s">
        <v>10</v>
      </c>
      <c r="D19" s="71"/>
      <c r="E19" s="71"/>
      <c r="F19" s="3"/>
      <c r="G19" s="3"/>
    </row>
    <row r="20" spans="1:7" x14ac:dyDescent="0.25">
      <c r="A20" s="18"/>
      <c r="B20" s="95" t="s">
        <v>20</v>
      </c>
      <c r="C20" s="95" t="s">
        <v>10</v>
      </c>
      <c r="D20" s="71"/>
      <c r="E20" s="71"/>
      <c r="F20" s="3"/>
      <c r="G20" s="3"/>
    </row>
    <row r="21" spans="1:7" x14ac:dyDescent="0.25">
      <c r="A21" s="18"/>
      <c r="B21" s="95" t="s">
        <v>50</v>
      </c>
      <c r="C21" s="95"/>
      <c r="D21" s="67"/>
      <c r="E21" s="67"/>
      <c r="F21" s="3"/>
      <c r="G21" s="3"/>
    </row>
    <row r="22" spans="1:7" ht="15.75" thickBot="1" x14ac:dyDescent="0.3">
      <c r="A22" s="18"/>
      <c r="B22" s="96"/>
      <c r="C22" s="96"/>
      <c r="D22" s="68"/>
      <c r="E22" s="68"/>
      <c r="F22" s="3"/>
      <c r="G22" s="3"/>
    </row>
    <row r="23" spans="1:7" ht="16.5" thickTop="1" thickBot="1" x14ac:dyDescent="0.3">
      <c r="A23" s="18"/>
      <c r="B23" s="112" t="s">
        <v>117</v>
      </c>
      <c r="C23" s="113"/>
      <c r="D23" s="69">
        <f>D24-SUM(D8:D22)</f>
        <v>20740626.66000019</v>
      </c>
      <c r="E23" s="69">
        <f>E24-SUM(E8:E22)</f>
        <v>0</v>
      </c>
      <c r="F23" s="6"/>
      <c r="G23" s="3"/>
    </row>
    <row r="24" spans="1:7" ht="16.5" thickTop="1" thickBot="1" x14ac:dyDescent="0.3">
      <c r="A24" s="19"/>
      <c r="B24" s="112" t="s">
        <v>21</v>
      </c>
      <c r="C24" s="113"/>
      <c r="D24" s="69">
        <f>IF(SUM(E8:E22)&gt;SUM(D8:D22),SUM(E8:E22),SUM(D8:D22))</f>
        <v>90183396.700000197</v>
      </c>
      <c r="E24" s="69">
        <f>IF(SUM(F8:F22)&gt;SUM(E8:E22),SUM(F8:F22),SUM(E8:E22))</f>
        <v>90183396.700000197</v>
      </c>
      <c r="F24" s="3"/>
      <c r="G24" s="3"/>
    </row>
    <row r="25" spans="1:7" ht="16.5" thickTop="1" thickBot="1" x14ac:dyDescent="0.3">
      <c r="A25" s="18"/>
      <c r="B25" s="112" t="s">
        <v>118</v>
      </c>
      <c r="C25" s="113"/>
      <c r="D25" s="69">
        <f>E23</f>
        <v>0</v>
      </c>
      <c r="E25" s="69">
        <f>D23</f>
        <v>20740626.66000019</v>
      </c>
      <c r="F25" s="3"/>
      <c r="G25" s="3"/>
    </row>
    <row r="26" spans="1:7" ht="15.75" thickTop="1" x14ac:dyDescent="0.25">
      <c r="A26" s="3"/>
      <c r="B26" s="3"/>
      <c r="C26" s="3"/>
      <c r="D26" s="7"/>
      <c r="E26" s="7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 t="s">
        <v>22</v>
      </c>
      <c r="B29" s="3"/>
      <c r="C29" s="3"/>
      <c r="D29" s="3"/>
      <c r="E29" s="3"/>
      <c r="F29" s="3"/>
      <c r="G29" s="3"/>
    </row>
    <row r="30" spans="1:7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7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7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  <row r="40" spans="1:7" x14ac:dyDescent="0.25">
      <c r="A40" s="5"/>
      <c r="B40" s="5"/>
      <c r="C40" s="5"/>
      <c r="D40" s="5"/>
      <c r="E40" s="5"/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workbookViewId="0">
      <selection activeCell="F11" sqref="F11"/>
    </sheetView>
  </sheetViews>
  <sheetFormatPr defaultRowHeight="15" x14ac:dyDescent="0.25"/>
  <cols>
    <col min="1" max="1" width="14.14062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8" max="8" width="11.5703125" bestFit="1" customWidth="1"/>
    <col min="9" max="9" width="13.28515625" bestFit="1" customWidth="1"/>
  </cols>
  <sheetData>
    <row r="1" spans="1:9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9" ht="18.75" x14ac:dyDescent="0.3">
      <c r="A2" s="111" t="s">
        <v>81</v>
      </c>
      <c r="B2" s="111"/>
      <c r="C2" s="111"/>
      <c r="D2" s="111"/>
      <c r="E2" s="111"/>
      <c r="F2" s="111"/>
      <c r="G2" s="111"/>
    </row>
    <row r="3" spans="1:9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9" ht="15.75" x14ac:dyDescent="0.25">
      <c r="A4" s="1" t="s">
        <v>1</v>
      </c>
      <c r="B4" s="1"/>
      <c r="C4" s="1" t="s">
        <v>38</v>
      </c>
      <c r="D4" s="1"/>
      <c r="E4" s="1" t="s">
        <v>3</v>
      </c>
      <c r="F4" s="1">
        <v>311</v>
      </c>
      <c r="G4" s="2"/>
    </row>
    <row r="5" spans="1:9" x14ac:dyDescent="0.25">
      <c r="A5" s="3"/>
      <c r="B5" s="3"/>
      <c r="C5" s="3" t="s">
        <v>39</v>
      </c>
      <c r="D5" s="3"/>
      <c r="E5" s="3"/>
      <c r="F5" s="3"/>
      <c r="G5" s="3"/>
    </row>
    <row r="6" spans="1:9" ht="15.75" thickBot="1" x14ac:dyDescent="0.3">
      <c r="A6" s="3"/>
      <c r="B6" s="4"/>
      <c r="C6" s="4"/>
      <c r="D6" s="4"/>
      <c r="E6" s="4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11" t="s">
        <v>115</v>
      </c>
      <c r="C8" s="11" t="s">
        <v>8</v>
      </c>
      <c r="D8" s="12"/>
      <c r="E8" s="12">
        <v>20849086.300000004</v>
      </c>
      <c r="F8" s="3"/>
      <c r="G8" s="3"/>
    </row>
    <row r="9" spans="1:9" x14ac:dyDescent="0.25">
      <c r="A9" s="18"/>
      <c r="B9" s="13" t="s">
        <v>9</v>
      </c>
      <c r="C9" s="13" t="s">
        <v>10</v>
      </c>
      <c r="D9" s="73">
        <v>195467.54</v>
      </c>
      <c r="E9" s="73">
        <v>1699595</v>
      </c>
      <c r="F9" s="3"/>
      <c r="G9" s="3"/>
    </row>
    <row r="10" spans="1:9" x14ac:dyDescent="0.25">
      <c r="A10" s="18"/>
      <c r="B10" s="13" t="s">
        <v>11</v>
      </c>
      <c r="C10" s="13" t="s">
        <v>10</v>
      </c>
      <c r="D10" s="73">
        <v>455097.36</v>
      </c>
      <c r="E10" s="73">
        <v>1650</v>
      </c>
      <c r="F10" s="3"/>
      <c r="G10" s="3"/>
    </row>
    <row r="11" spans="1:9" x14ac:dyDescent="0.25">
      <c r="A11" s="18"/>
      <c r="B11" s="13" t="s">
        <v>12</v>
      </c>
      <c r="C11" s="13" t="s">
        <v>10</v>
      </c>
      <c r="D11" s="73">
        <v>410928.05</v>
      </c>
      <c r="E11" s="73">
        <v>2845</v>
      </c>
      <c r="F11" s="3"/>
      <c r="G11" s="3"/>
    </row>
    <row r="12" spans="1:9" x14ac:dyDescent="0.25">
      <c r="A12" s="18"/>
      <c r="B12" s="13" t="s">
        <v>13</v>
      </c>
      <c r="C12" s="13" t="s">
        <v>10</v>
      </c>
      <c r="D12" s="73"/>
      <c r="E12" s="73"/>
      <c r="F12" s="3"/>
      <c r="G12" s="3"/>
    </row>
    <row r="13" spans="1:9" x14ac:dyDescent="0.25">
      <c r="A13" s="18"/>
      <c r="B13" s="13" t="s">
        <v>14</v>
      </c>
      <c r="C13" s="13" t="s">
        <v>10</v>
      </c>
      <c r="D13" s="73"/>
      <c r="E13" s="73"/>
      <c r="F13" s="3"/>
      <c r="G13" s="3"/>
    </row>
    <row r="14" spans="1:9" x14ac:dyDescent="0.25">
      <c r="A14" s="18"/>
      <c r="B14" s="13" t="s">
        <v>15</v>
      </c>
      <c r="C14" s="13" t="s">
        <v>10</v>
      </c>
      <c r="D14" s="73"/>
      <c r="E14" s="73"/>
      <c r="F14" s="3"/>
      <c r="G14" s="3"/>
      <c r="H14" s="32"/>
      <c r="I14" s="32"/>
    </row>
    <row r="15" spans="1:9" x14ac:dyDescent="0.25">
      <c r="A15" s="18"/>
      <c r="B15" s="13" t="s">
        <v>16</v>
      </c>
      <c r="C15" s="13" t="s">
        <v>10</v>
      </c>
      <c r="D15" s="73"/>
      <c r="E15" s="73"/>
      <c r="F15" s="3"/>
      <c r="G15" s="3"/>
    </row>
    <row r="16" spans="1:9" x14ac:dyDescent="0.25">
      <c r="A16" s="18"/>
      <c r="B16" s="13" t="s">
        <v>72</v>
      </c>
      <c r="C16" s="13" t="s">
        <v>10</v>
      </c>
      <c r="D16" s="73"/>
      <c r="E16" s="73"/>
      <c r="F16" s="3"/>
      <c r="G16" s="3"/>
    </row>
    <row r="17" spans="1:8" x14ac:dyDescent="0.25">
      <c r="A17" s="18"/>
      <c r="B17" s="13" t="s">
        <v>17</v>
      </c>
      <c r="C17" s="13" t="s">
        <v>10</v>
      </c>
      <c r="D17" s="73"/>
      <c r="E17" s="73"/>
      <c r="F17" s="3"/>
      <c r="G17" s="3"/>
    </row>
    <row r="18" spans="1:8" x14ac:dyDescent="0.25">
      <c r="A18" s="18"/>
      <c r="B18" s="13" t="s">
        <v>18</v>
      </c>
      <c r="C18" s="13" t="s">
        <v>10</v>
      </c>
      <c r="D18" s="73"/>
      <c r="E18" s="73"/>
      <c r="F18" s="3"/>
      <c r="G18" s="3"/>
    </row>
    <row r="19" spans="1:8" x14ac:dyDescent="0.25">
      <c r="A19" s="18"/>
      <c r="B19" s="13" t="s">
        <v>19</v>
      </c>
      <c r="C19" s="13" t="s">
        <v>10</v>
      </c>
      <c r="D19" s="73"/>
      <c r="E19" s="73"/>
      <c r="F19" s="3"/>
      <c r="G19" s="3"/>
    </row>
    <row r="20" spans="1:8" x14ac:dyDescent="0.25">
      <c r="A20" s="18"/>
      <c r="B20" s="13" t="s">
        <v>20</v>
      </c>
      <c r="C20" s="13" t="s">
        <v>10</v>
      </c>
      <c r="D20" s="73"/>
      <c r="E20" s="73"/>
      <c r="F20" s="3"/>
      <c r="G20" s="3"/>
    </row>
    <row r="21" spans="1:8" x14ac:dyDescent="0.25">
      <c r="A21" s="18"/>
      <c r="B21" s="13" t="s">
        <v>50</v>
      </c>
      <c r="C21" s="13"/>
      <c r="D21" s="14"/>
      <c r="E21" s="14"/>
      <c r="F21" s="3"/>
      <c r="G21" s="3"/>
    </row>
    <row r="22" spans="1:8" ht="15.75" thickBot="1" x14ac:dyDescent="0.3">
      <c r="A22" s="18"/>
      <c r="B22" s="15"/>
      <c r="C22" s="15"/>
      <c r="D22" s="16"/>
      <c r="E22" s="16"/>
      <c r="F22" s="3"/>
      <c r="G22" s="3"/>
    </row>
    <row r="23" spans="1:8" ht="16.5" thickTop="1" thickBot="1" x14ac:dyDescent="0.3">
      <c r="A23" s="18"/>
      <c r="B23" s="114" t="s">
        <v>117</v>
      </c>
      <c r="C23" s="115"/>
      <c r="D23" s="17">
        <f>D24-SUM(D8:D22)</f>
        <v>21491683.350000005</v>
      </c>
      <c r="E23" s="17">
        <f>E24-SUM(E8:E22)</f>
        <v>0</v>
      </c>
      <c r="F23" s="6"/>
      <c r="G23" s="3"/>
      <c r="H23" s="20"/>
    </row>
    <row r="24" spans="1:8" ht="16.5" thickTop="1" thickBot="1" x14ac:dyDescent="0.3">
      <c r="A24" s="19"/>
      <c r="B24" s="114" t="s">
        <v>21</v>
      </c>
      <c r="C24" s="115"/>
      <c r="D24" s="17">
        <f>IF(SUM(E8:E22)&gt;SUM(D8:D22),SUM(E8:E22),SUM(D8:D22))</f>
        <v>22553176.300000004</v>
      </c>
      <c r="E24" s="17">
        <f>IF(SUM(F8:F22)&gt;SUM(E8:E22),SUM(F8:F22),SUM(E8:E22))</f>
        <v>22553176.300000004</v>
      </c>
      <c r="F24" s="3"/>
      <c r="G24" s="3"/>
    </row>
    <row r="25" spans="1:8" ht="16.5" thickTop="1" thickBot="1" x14ac:dyDescent="0.3">
      <c r="A25" s="18"/>
      <c r="B25" s="114" t="s">
        <v>118</v>
      </c>
      <c r="C25" s="115"/>
      <c r="D25" s="17">
        <f>E23</f>
        <v>0</v>
      </c>
      <c r="E25" s="17">
        <f>D23</f>
        <v>21491683.350000005</v>
      </c>
      <c r="F25" s="3"/>
      <c r="G25" s="3"/>
    </row>
    <row r="26" spans="1:8" ht="15.75" thickTop="1" x14ac:dyDescent="0.25">
      <c r="A26" s="3"/>
      <c r="B26" s="3"/>
      <c r="C26" s="3"/>
      <c r="D26" s="7"/>
      <c r="E26" s="7"/>
      <c r="F26" s="3"/>
      <c r="G26" s="3"/>
    </row>
    <row r="27" spans="1:8" x14ac:dyDescent="0.25">
      <c r="A27" s="3"/>
      <c r="B27" s="3"/>
      <c r="C27" s="3"/>
      <c r="D27" s="3"/>
      <c r="E27" s="3"/>
      <c r="F27" s="3"/>
      <c r="G27" s="3"/>
    </row>
    <row r="28" spans="1:8" x14ac:dyDescent="0.25">
      <c r="A28" s="3"/>
      <c r="B28" s="3"/>
      <c r="C28" s="3"/>
      <c r="D28" s="3"/>
      <c r="E28" s="3"/>
      <c r="F28" s="3"/>
      <c r="G28" s="3"/>
    </row>
    <row r="29" spans="1:8" x14ac:dyDescent="0.25">
      <c r="A29" s="3" t="s">
        <v>22</v>
      </c>
      <c r="B29" s="3"/>
      <c r="C29" s="3"/>
      <c r="D29" s="3"/>
      <c r="E29" s="3"/>
      <c r="F29" s="3"/>
      <c r="G29" s="3"/>
    </row>
    <row r="30" spans="1:8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8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8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workbookViewId="0">
      <selection activeCell="F11" sqref="F11"/>
    </sheetView>
  </sheetViews>
  <sheetFormatPr defaultRowHeight="15" x14ac:dyDescent="0.25"/>
  <cols>
    <col min="1" max="1" width="13.570312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8" max="9" width="13.28515625" bestFit="1" customWidth="1"/>
  </cols>
  <sheetData>
    <row r="1" spans="1:9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9" ht="18.75" x14ac:dyDescent="0.3">
      <c r="A2" s="111" t="s">
        <v>84</v>
      </c>
      <c r="B2" s="111"/>
      <c r="C2" s="111"/>
      <c r="D2" s="111"/>
      <c r="E2" s="111"/>
      <c r="F2" s="111"/>
      <c r="G2" s="111"/>
    </row>
    <row r="3" spans="1:9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9" ht="15.75" x14ac:dyDescent="0.25">
      <c r="A4" s="1" t="s">
        <v>1</v>
      </c>
      <c r="B4" s="1"/>
      <c r="C4" s="1" t="s">
        <v>55</v>
      </c>
      <c r="D4" s="1"/>
      <c r="E4" s="1" t="s">
        <v>3</v>
      </c>
      <c r="F4" s="1">
        <v>312</v>
      </c>
      <c r="G4" s="2"/>
    </row>
    <row r="5" spans="1:9" x14ac:dyDescent="0.25">
      <c r="A5" s="3"/>
      <c r="B5" s="3"/>
      <c r="C5" s="3"/>
      <c r="D5" s="3"/>
      <c r="E5" s="3"/>
      <c r="F5" s="3"/>
      <c r="G5" s="3"/>
    </row>
    <row r="6" spans="1:9" ht="15.75" thickBot="1" x14ac:dyDescent="0.3">
      <c r="A6" s="3"/>
      <c r="B6" s="4"/>
      <c r="C6" s="4"/>
      <c r="D6" s="4"/>
      <c r="E6" s="4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11" t="s">
        <v>115</v>
      </c>
      <c r="C8" s="11" t="s">
        <v>8</v>
      </c>
      <c r="D8" s="12"/>
      <c r="E8" s="12">
        <v>1957987.179999996</v>
      </c>
      <c r="F8" s="3"/>
      <c r="G8" s="3"/>
    </row>
    <row r="9" spans="1:9" x14ac:dyDescent="0.25">
      <c r="A9" s="18"/>
      <c r="B9" s="13" t="s">
        <v>9</v>
      </c>
      <c r="C9" s="13" t="s">
        <v>10</v>
      </c>
      <c r="D9" s="73">
        <v>4147121.12</v>
      </c>
      <c r="E9" s="73">
        <v>4444122.12</v>
      </c>
      <c r="F9" s="3"/>
      <c r="G9" s="3"/>
    </row>
    <row r="10" spans="1:9" x14ac:dyDescent="0.25">
      <c r="A10" s="18"/>
      <c r="B10" s="13" t="s">
        <v>11</v>
      </c>
      <c r="C10" s="13" t="s">
        <v>10</v>
      </c>
      <c r="D10" s="73">
        <v>3448746</v>
      </c>
      <c r="E10" s="73">
        <v>4635892.38</v>
      </c>
      <c r="F10" s="3"/>
      <c r="G10" s="3"/>
      <c r="H10">
        <v>1957987.179999996</v>
      </c>
    </row>
    <row r="11" spans="1:9" x14ac:dyDescent="0.25">
      <c r="A11" s="18"/>
      <c r="B11" s="13" t="s">
        <v>12</v>
      </c>
      <c r="C11" s="13" t="s">
        <v>10</v>
      </c>
      <c r="D11" s="73">
        <v>825013</v>
      </c>
      <c r="E11" s="73">
        <v>506555</v>
      </c>
      <c r="F11" s="3"/>
      <c r="G11" s="3"/>
    </row>
    <row r="12" spans="1:9" x14ac:dyDescent="0.25">
      <c r="A12" s="18"/>
      <c r="B12" s="13" t="s">
        <v>13</v>
      </c>
      <c r="C12" s="13" t="s">
        <v>10</v>
      </c>
      <c r="D12" s="73"/>
      <c r="E12" s="73"/>
      <c r="F12" s="3"/>
      <c r="G12" s="3"/>
    </row>
    <row r="13" spans="1:9" x14ac:dyDescent="0.25">
      <c r="A13" s="18"/>
      <c r="B13" s="13" t="s">
        <v>14</v>
      </c>
      <c r="C13" s="13" t="s">
        <v>10</v>
      </c>
      <c r="D13" s="73"/>
      <c r="E13" s="73"/>
      <c r="F13" s="3"/>
      <c r="G13" s="3"/>
    </row>
    <row r="14" spans="1:9" x14ac:dyDescent="0.25">
      <c r="A14" s="18"/>
      <c r="B14" s="13" t="s">
        <v>15</v>
      </c>
      <c r="C14" s="13" t="s">
        <v>10</v>
      </c>
      <c r="D14" s="73"/>
      <c r="E14" s="73"/>
      <c r="F14" s="3"/>
      <c r="G14" s="3"/>
    </row>
    <row r="15" spans="1:9" x14ac:dyDescent="0.25">
      <c r="A15" s="18"/>
      <c r="B15" s="13" t="s">
        <v>16</v>
      </c>
      <c r="C15" s="13" t="s">
        <v>10</v>
      </c>
      <c r="D15" s="73"/>
      <c r="E15" s="73"/>
      <c r="F15" s="3"/>
      <c r="G15" s="3"/>
      <c r="H15" s="32"/>
      <c r="I15" s="32"/>
    </row>
    <row r="16" spans="1:9" x14ac:dyDescent="0.25">
      <c r="A16" s="18"/>
      <c r="B16" s="13" t="s">
        <v>72</v>
      </c>
      <c r="C16" s="13" t="s">
        <v>10</v>
      </c>
      <c r="D16" s="73"/>
      <c r="E16" s="73"/>
      <c r="F16" s="3"/>
      <c r="G16" s="3"/>
    </row>
    <row r="17" spans="1:8" x14ac:dyDescent="0.25">
      <c r="A17" s="18"/>
      <c r="B17" s="13" t="s">
        <v>17</v>
      </c>
      <c r="C17" s="13" t="s">
        <v>10</v>
      </c>
      <c r="D17" s="73"/>
      <c r="E17" s="73"/>
      <c r="F17" s="3"/>
      <c r="G17" s="3"/>
    </row>
    <row r="18" spans="1:8" x14ac:dyDescent="0.25">
      <c r="A18" s="18"/>
      <c r="B18" s="13" t="s">
        <v>18</v>
      </c>
      <c r="C18" s="13" t="s">
        <v>10</v>
      </c>
      <c r="D18" s="73"/>
      <c r="E18" s="73"/>
      <c r="F18" s="3"/>
      <c r="G18" s="3"/>
    </row>
    <row r="19" spans="1:8" x14ac:dyDescent="0.25">
      <c r="A19" s="18"/>
      <c r="B19" s="13" t="s">
        <v>19</v>
      </c>
      <c r="C19" s="13" t="s">
        <v>10</v>
      </c>
      <c r="D19" s="73"/>
      <c r="E19" s="73"/>
      <c r="F19" s="3"/>
      <c r="G19" s="3"/>
    </row>
    <row r="20" spans="1:8" x14ac:dyDescent="0.25">
      <c r="A20" s="18"/>
      <c r="B20" s="13" t="s">
        <v>20</v>
      </c>
      <c r="C20" s="13" t="s">
        <v>10</v>
      </c>
      <c r="D20" s="73"/>
      <c r="E20" s="73"/>
      <c r="F20" s="3" t="s">
        <v>51</v>
      </c>
      <c r="G20" s="3"/>
    </row>
    <row r="21" spans="1:8" x14ac:dyDescent="0.25">
      <c r="A21" s="18"/>
      <c r="B21" s="13" t="s">
        <v>50</v>
      </c>
      <c r="C21" s="13"/>
      <c r="D21" s="14"/>
      <c r="E21" s="14"/>
      <c r="F21" s="3"/>
      <c r="G21" s="3"/>
      <c r="H21" s="20"/>
    </row>
    <row r="22" spans="1:8" ht="15.75" thickBot="1" x14ac:dyDescent="0.3">
      <c r="A22" s="18"/>
      <c r="B22" s="15"/>
      <c r="C22" s="15"/>
      <c r="D22" s="16"/>
      <c r="E22" s="16"/>
      <c r="F22" s="3"/>
      <c r="G22" s="3"/>
    </row>
    <row r="23" spans="1:8" ht="16.5" thickTop="1" thickBot="1" x14ac:dyDescent="0.3">
      <c r="A23" s="18"/>
      <c r="B23" s="114" t="s">
        <v>117</v>
      </c>
      <c r="C23" s="115"/>
      <c r="D23" s="17">
        <f>D24-SUM(D8:D22)</f>
        <v>3123676.5599999949</v>
      </c>
      <c r="E23" s="17">
        <f>E24-SUM(E8:E22)</f>
        <v>0</v>
      </c>
      <c r="F23" s="6"/>
      <c r="G23" s="3"/>
    </row>
    <row r="24" spans="1:8" ht="16.5" thickTop="1" thickBot="1" x14ac:dyDescent="0.3">
      <c r="A24" s="19"/>
      <c r="B24" s="114" t="s">
        <v>21</v>
      </c>
      <c r="C24" s="115"/>
      <c r="D24" s="17">
        <f>IF(SUM(E8:E22)&gt;SUM(D8:D22),SUM(E8:E22),SUM(D8:D22))</f>
        <v>11544556.679999996</v>
      </c>
      <c r="E24" s="17">
        <f>IF(SUM(F8:F22)&gt;SUM(E8:E22),SUM(F8:F22),SUM(E8:E22))</f>
        <v>11544556.679999996</v>
      </c>
      <c r="F24" s="3"/>
      <c r="G24" s="3"/>
    </row>
    <row r="25" spans="1:8" ht="16.5" thickTop="1" thickBot="1" x14ac:dyDescent="0.3">
      <c r="A25" s="18"/>
      <c r="B25" s="114" t="s">
        <v>118</v>
      </c>
      <c r="C25" s="115"/>
      <c r="D25" s="17">
        <f>E23</f>
        <v>0</v>
      </c>
      <c r="E25" s="17">
        <f>D23</f>
        <v>3123676.5599999949</v>
      </c>
      <c r="F25" s="3"/>
      <c r="G25" s="3"/>
    </row>
    <row r="26" spans="1:8" ht="15.75" thickTop="1" x14ac:dyDescent="0.25">
      <c r="A26" s="3"/>
      <c r="B26" s="3"/>
      <c r="C26" s="3"/>
      <c r="D26" s="7"/>
      <c r="E26" s="7"/>
      <c r="F26" s="3"/>
      <c r="G26" s="3"/>
    </row>
    <row r="27" spans="1:8" x14ac:dyDescent="0.25">
      <c r="A27" s="3"/>
      <c r="B27" s="3"/>
      <c r="C27" s="3"/>
      <c r="D27" s="3"/>
      <c r="E27" s="3"/>
      <c r="F27" s="3"/>
      <c r="G27" s="3"/>
    </row>
    <row r="28" spans="1:8" x14ac:dyDescent="0.25">
      <c r="A28" s="3"/>
      <c r="B28" s="3"/>
      <c r="C28" s="3"/>
      <c r="D28" s="3"/>
      <c r="E28" s="3"/>
      <c r="F28" s="3"/>
      <c r="G28" s="3"/>
    </row>
    <row r="29" spans="1:8" x14ac:dyDescent="0.25">
      <c r="A29" s="3" t="s">
        <v>22</v>
      </c>
      <c r="B29" s="3"/>
      <c r="C29" s="3"/>
      <c r="D29" s="3"/>
      <c r="E29" s="3"/>
      <c r="F29" s="3"/>
      <c r="G29" s="3"/>
    </row>
    <row r="30" spans="1:8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8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8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4" workbookViewId="0">
      <selection activeCell="F11" sqref="F11"/>
    </sheetView>
  </sheetViews>
  <sheetFormatPr defaultRowHeight="15" x14ac:dyDescent="0.25"/>
  <cols>
    <col min="1" max="1" width="13.8554687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9" max="9" width="13.42578125" bestFit="1" customWidth="1"/>
    <col min="10" max="10" width="13.28515625" bestFit="1" customWidth="1"/>
  </cols>
  <sheetData>
    <row r="1" spans="1:10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10" ht="18.75" x14ac:dyDescent="0.3">
      <c r="A2" s="111" t="s">
        <v>85</v>
      </c>
      <c r="B2" s="111"/>
      <c r="C2" s="111"/>
      <c r="D2" s="111"/>
      <c r="E2" s="111"/>
      <c r="F2" s="111"/>
      <c r="G2" s="111"/>
    </row>
    <row r="3" spans="1:10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10" ht="15.75" x14ac:dyDescent="0.25">
      <c r="A4" s="1" t="s">
        <v>1</v>
      </c>
      <c r="B4" s="1"/>
      <c r="C4" s="1" t="s">
        <v>68</v>
      </c>
      <c r="D4" s="1"/>
      <c r="E4" s="1" t="s">
        <v>3</v>
      </c>
      <c r="F4" s="1">
        <v>313</v>
      </c>
      <c r="G4" s="2"/>
    </row>
    <row r="5" spans="1:10" ht="15.75" x14ac:dyDescent="0.25">
      <c r="A5" s="3"/>
      <c r="B5" s="3"/>
      <c r="C5" s="1" t="s">
        <v>69</v>
      </c>
      <c r="D5" s="3"/>
      <c r="E5" s="3"/>
      <c r="F5" s="3"/>
      <c r="G5" s="3"/>
    </row>
    <row r="6" spans="1:10" ht="15.75" thickBot="1" x14ac:dyDescent="0.3">
      <c r="A6" s="3"/>
      <c r="B6" s="4"/>
      <c r="C6" s="4"/>
      <c r="D6" s="4"/>
      <c r="E6" s="4"/>
      <c r="F6" s="3"/>
      <c r="G6" s="3"/>
    </row>
    <row r="7" spans="1:10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10" ht="15.75" thickTop="1" x14ac:dyDescent="0.25">
      <c r="A8" s="18"/>
      <c r="B8" s="11" t="s">
        <v>115</v>
      </c>
      <c r="C8" s="11" t="s">
        <v>8</v>
      </c>
      <c r="D8" s="12"/>
      <c r="E8" s="12">
        <v>9016927.2400000133</v>
      </c>
      <c r="F8" s="3"/>
      <c r="G8" s="3"/>
    </row>
    <row r="9" spans="1:10" x14ac:dyDescent="0.25">
      <c r="A9" s="18"/>
      <c r="B9" s="95" t="s">
        <v>9</v>
      </c>
      <c r="C9" s="95" t="s">
        <v>10</v>
      </c>
      <c r="D9" s="71">
        <v>5908789.1799999997</v>
      </c>
      <c r="E9" s="71">
        <v>5921689.1799999997</v>
      </c>
      <c r="F9" s="3"/>
      <c r="G9" s="3"/>
    </row>
    <row r="10" spans="1:10" x14ac:dyDescent="0.25">
      <c r="A10" s="18"/>
      <c r="B10" s="95" t="s">
        <v>11</v>
      </c>
      <c r="C10" s="95" t="s">
        <v>10</v>
      </c>
      <c r="D10" s="71">
        <v>2013884.26</v>
      </c>
      <c r="E10" s="71">
        <v>2279474.34</v>
      </c>
      <c r="F10" s="3"/>
      <c r="G10" s="3"/>
    </row>
    <row r="11" spans="1:10" x14ac:dyDescent="0.25">
      <c r="A11" s="18"/>
      <c r="B11" s="95" t="s">
        <v>12</v>
      </c>
      <c r="C11" s="95" t="s">
        <v>10</v>
      </c>
      <c r="D11" s="71">
        <v>1031207.3</v>
      </c>
      <c r="E11" s="71">
        <v>1287657.3</v>
      </c>
      <c r="F11" s="3"/>
      <c r="G11" s="3"/>
    </row>
    <row r="12" spans="1:10" x14ac:dyDescent="0.25">
      <c r="A12" s="18"/>
      <c r="B12" s="95" t="s">
        <v>13</v>
      </c>
      <c r="C12" s="95" t="s">
        <v>10</v>
      </c>
      <c r="D12" s="71"/>
      <c r="E12" s="71"/>
      <c r="F12" s="3"/>
      <c r="G12" s="3"/>
    </row>
    <row r="13" spans="1:10" x14ac:dyDescent="0.25">
      <c r="A13" s="18"/>
      <c r="B13" s="95" t="s">
        <v>14</v>
      </c>
      <c r="C13" s="95" t="s">
        <v>10</v>
      </c>
      <c r="D13" s="71"/>
      <c r="E13" s="71"/>
      <c r="F13" s="3"/>
      <c r="G13" s="3"/>
      <c r="I13" s="32"/>
      <c r="J13" s="32"/>
    </row>
    <row r="14" spans="1:10" x14ac:dyDescent="0.25">
      <c r="A14" s="18"/>
      <c r="B14" s="95" t="s">
        <v>15</v>
      </c>
      <c r="C14" s="95" t="s">
        <v>10</v>
      </c>
      <c r="D14" s="71"/>
      <c r="E14" s="71"/>
      <c r="F14" s="3"/>
      <c r="G14" s="3"/>
    </row>
    <row r="15" spans="1:10" x14ac:dyDescent="0.25">
      <c r="A15" s="18"/>
      <c r="B15" s="95" t="s">
        <v>16</v>
      </c>
      <c r="C15" s="95" t="s">
        <v>10</v>
      </c>
      <c r="D15" s="71"/>
      <c r="E15" s="71"/>
      <c r="F15" s="3"/>
      <c r="G15" s="3"/>
    </row>
    <row r="16" spans="1:10" x14ac:dyDescent="0.25">
      <c r="A16" s="18"/>
      <c r="B16" s="95" t="s">
        <v>72</v>
      </c>
      <c r="C16" s="95" t="s">
        <v>10</v>
      </c>
      <c r="D16" s="71"/>
      <c r="E16" s="71"/>
      <c r="F16" s="3"/>
      <c r="G16" s="3"/>
    </row>
    <row r="17" spans="1:9" x14ac:dyDescent="0.25">
      <c r="A17" s="18"/>
      <c r="B17" s="95" t="s">
        <v>17</v>
      </c>
      <c r="C17" s="95" t="s">
        <v>10</v>
      </c>
      <c r="D17" s="71"/>
      <c r="E17" s="71"/>
      <c r="F17" s="3"/>
      <c r="G17" s="3"/>
    </row>
    <row r="18" spans="1:9" x14ac:dyDescent="0.25">
      <c r="A18" s="18"/>
      <c r="B18" s="95" t="s">
        <v>18</v>
      </c>
      <c r="C18" s="95" t="s">
        <v>10</v>
      </c>
      <c r="D18" s="71"/>
      <c r="E18" s="71"/>
      <c r="F18" s="3"/>
      <c r="G18" s="3"/>
      <c r="I18" s="8"/>
    </row>
    <row r="19" spans="1:9" x14ac:dyDescent="0.25">
      <c r="A19" s="18"/>
      <c r="B19" s="95" t="s">
        <v>19</v>
      </c>
      <c r="C19" s="95" t="s">
        <v>10</v>
      </c>
      <c r="D19" s="71"/>
      <c r="E19" s="71"/>
      <c r="F19" s="3"/>
      <c r="G19" s="3"/>
    </row>
    <row r="20" spans="1:9" x14ac:dyDescent="0.25">
      <c r="A20" s="18"/>
      <c r="B20" s="95" t="s">
        <v>20</v>
      </c>
      <c r="C20" s="95" t="s">
        <v>10</v>
      </c>
      <c r="D20" s="71"/>
      <c r="E20" s="71"/>
      <c r="F20" s="3"/>
      <c r="G20" s="3"/>
    </row>
    <row r="21" spans="1:9" x14ac:dyDescent="0.25">
      <c r="A21" s="18"/>
      <c r="B21" s="95" t="s">
        <v>50</v>
      </c>
      <c r="C21" s="95"/>
      <c r="D21" s="67"/>
      <c r="E21" s="67"/>
      <c r="F21" s="3"/>
      <c r="G21" s="3"/>
    </row>
    <row r="22" spans="1:9" ht="15.75" thickBot="1" x14ac:dyDescent="0.3">
      <c r="A22" s="18"/>
      <c r="B22" s="96"/>
      <c r="C22" s="96"/>
      <c r="D22" s="68"/>
      <c r="E22" s="68"/>
      <c r="F22" s="3"/>
      <c r="G22" s="3"/>
    </row>
    <row r="23" spans="1:9" ht="16.5" thickTop="1" thickBot="1" x14ac:dyDescent="0.3">
      <c r="A23" s="18"/>
      <c r="B23" s="112" t="s">
        <v>117</v>
      </c>
      <c r="C23" s="113"/>
      <c r="D23" s="69">
        <f>D24-SUM(D8:D22)</f>
        <v>9551867.3200000133</v>
      </c>
      <c r="E23" s="69">
        <f>E24-SUM(E8:E22)</f>
        <v>0</v>
      </c>
      <c r="F23" s="6"/>
      <c r="G23" s="3"/>
    </row>
    <row r="24" spans="1:9" ht="16.5" thickTop="1" thickBot="1" x14ac:dyDescent="0.3">
      <c r="A24" s="19"/>
      <c r="B24" s="112" t="s">
        <v>21</v>
      </c>
      <c r="C24" s="113"/>
      <c r="D24" s="69">
        <f>IF(SUM(E8:E22)&gt;SUM(D8:D22),SUM(E8:E22),SUM(D8:D22))</f>
        <v>18505748.060000014</v>
      </c>
      <c r="E24" s="69">
        <f>IF(SUM(F8:F22)&gt;SUM(E8:E22),SUM(F8:F22),SUM(E8:E22))</f>
        <v>18505748.060000014</v>
      </c>
      <c r="F24" s="3"/>
      <c r="G24" s="3"/>
    </row>
    <row r="25" spans="1:9" ht="16.5" thickTop="1" thickBot="1" x14ac:dyDescent="0.3">
      <c r="A25" s="18"/>
      <c r="B25" s="112" t="s">
        <v>118</v>
      </c>
      <c r="C25" s="113"/>
      <c r="D25" s="69">
        <f>E23</f>
        <v>0</v>
      </c>
      <c r="E25" s="69">
        <f>D23</f>
        <v>9551867.3200000133</v>
      </c>
      <c r="F25" s="3"/>
      <c r="G25" s="3"/>
    </row>
    <row r="26" spans="1:9" ht="15.75" thickTop="1" x14ac:dyDescent="0.25">
      <c r="A26" s="3"/>
      <c r="B26" s="3"/>
      <c r="C26" s="3"/>
      <c r="D26" s="7"/>
      <c r="E26" s="7"/>
      <c r="F26" s="3"/>
      <c r="G26" s="3"/>
    </row>
    <row r="27" spans="1:9" x14ac:dyDescent="0.25">
      <c r="A27" s="3"/>
      <c r="B27" s="3"/>
      <c r="C27" s="3"/>
      <c r="D27" s="3"/>
      <c r="E27" s="3"/>
      <c r="F27" s="3"/>
      <c r="G27" s="3"/>
    </row>
    <row r="28" spans="1:9" x14ac:dyDescent="0.25">
      <c r="A28" s="3"/>
      <c r="B28" s="3"/>
      <c r="C28" s="3"/>
      <c r="D28" s="3"/>
      <c r="E28" s="3"/>
      <c r="F28" s="3"/>
      <c r="G28" s="3"/>
    </row>
    <row r="29" spans="1:9" x14ac:dyDescent="0.25">
      <c r="A29" s="3" t="s">
        <v>22</v>
      </c>
      <c r="B29" s="3"/>
      <c r="C29" s="3"/>
      <c r="D29" s="3"/>
      <c r="E29" s="3"/>
      <c r="F29" s="3"/>
      <c r="G29" s="3"/>
    </row>
    <row r="30" spans="1:9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9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9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  <row r="40" spans="1:7" x14ac:dyDescent="0.25">
      <c r="A40" s="5"/>
      <c r="B40" s="5"/>
      <c r="C40" s="5"/>
      <c r="D40" s="5"/>
      <c r="E40" s="5"/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3" workbookViewId="0">
      <selection activeCell="F11" sqref="F11"/>
    </sheetView>
  </sheetViews>
  <sheetFormatPr defaultRowHeight="15" x14ac:dyDescent="0.25"/>
  <cols>
    <col min="1" max="1" width="14.4257812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9" max="9" width="14.42578125" customWidth="1"/>
    <col min="10" max="10" width="11.5703125" bestFit="1" customWidth="1"/>
  </cols>
  <sheetData>
    <row r="1" spans="1:10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10" ht="18.75" x14ac:dyDescent="0.3">
      <c r="A2" s="111" t="s">
        <v>80</v>
      </c>
      <c r="B2" s="111"/>
      <c r="C2" s="111"/>
      <c r="D2" s="111"/>
      <c r="E2" s="111"/>
      <c r="F2" s="111"/>
      <c r="G2" s="111"/>
    </row>
    <row r="3" spans="1:10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10" ht="15.75" x14ac:dyDescent="0.25">
      <c r="A4" s="1" t="s">
        <v>1</v>
      </c>
      <c r="B4" s="1"/>
      <c r="C4" s="26" t="s">
        <v>56</v>
      </c>
      <c r="E4" s="1" t="s">
        <v>3</v>
      </c>
      <c r="F4" s="1">
        <v>314</v>
      </c>
      <c r="G4" s="2"/>
    </row>
    <row r="5" spans="1:10" x14ac:dyDescent="0.25">
      <c r="A5" s="3"/>
      <c r="B5" s="3"/>
      <c r="C5" s="3"/>
      <c r="D5" s="3"/>
      <c r="E5" s="3"/>
      <c r="F5" s="3"/>
      <c r="G5" s="3"/>
    </row>
    <row r="6" spans="1:10" ht="15.75" thickBot="1" x14ac:dyDescent="0.3">
      <c r="A6" s="3"/>
      <c r="B6" s="4"/>
      <c r="C6" s="4"/>
      <c r="D6" s="4"/>
      <c r="E6" s="4"/>
      <c r="F6" s="3"/>
      <c r="G6" s="3"/>
    </row>
    <row r="7" spans="1:10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10" ht="15.75" thickTop="1" x14ac:dyDescent="0.25">
      <c r="A8" s="18"/>
      <c r="B8" s="94" t="s">
        <v>115</v>
      </c>
      <c r="C8" s="94" t="s">
        <v>8</v>
      </c>
      <c r="D8" s="97"/>
      <c r="E8" s="97">
        <v>3442094.8900000043</v>
      </c>
      <c r="F8" s="3"/>
      <c r="G8" s="3"/>
    </row>
    <row r="9" spans="1:10" x14ac:dyDescent="0.25">
      <c r="A9" s="18"/>
      <c r="B9" s="95" t="s">
        <v>9</v>
      </c>
      <c r="C9" s="95" t="s">
        <v>10</v>
      </c>
      <c r="D9" s="71">
        <v>1267268.8899999999</v>
      </c>
      <c r="E9" s="71">
        <v>6225</v>
      </c>
      <c r="F9" s="3"/>
      <c r="G9" s="3"/>
    </row>
    <row r="10" spans="1:10" x14ac:dyDescent="0.25">
      <c r="A10" s="18"/>
      <c r="B10" s="95" t="s">
        <v>11</v>
      </c>
      <c r="C10" s="95" t="s">
        <v>10</v>
      </c>
      <c r="D10" s="71">
        <v>2179776</v>
      </c>
      <c r="E10" s="71">
        <v>1275</v>
      </c>
      <c r="F10" s="3"/>
      <c r="G10" s="3"/>
    </row>
    <row r="11" spans="1:10" x14ac:dyDescent="0.25">
      <c r="A11" s="18"/>
      <c r="B11" s="95" t="s">
        <v>12</v>
      </c>
      <c r="C11" s="95" t="s">
        <v>10</v>
      </c>
      <c r="D11" s="71">
        <v>0</v>
      </c>
      <c r="E11" s="71">
        <v>77870.7</v>
      </c>
      <c r="F11" s="3"/>
      <c r="G11" s="3"/>
    </row>
    <row r="12" spans="1:10" x14ac:dyDescent="0.25">
      <c r="A12" s="18"/>
      <c r="B12" s="95" t="s">
        <v>13</v>
      </c>
      <c r="C12" s="95" t="s">
        <v>10</v>
      </c>
      <c r="D12" s="71"/>
      <c r="E12" s="71"/>
      <c r="F12" s="3"/>
      <c r="G12" s="3"/>
    </row>
    <row r="13" spans="1:10" x14ac:dyDescent="0.25">
      <c r="A13" s="18"/>
      <c r="B13" s="95" t="s">
        <v>14</v>
      </c>
      <c r="C13" s="95" t="s">
        <v>10</v>
      </c>
      <c r="D13" s="71"/>
      <c r="E13" s="71"/>
      <c r="F13" s="3"/>
      <c r="G13" s="3"/>
    </row>
    <row r="14" spans="1:10" x14ac:dyDescent="0.25">
      <c r="A14" s="18"/>
      <c r="B14" s="95" t="s">
        <v>15</v>
      </c>
      <c r="C14" s="95" t="s">
        <v>10</v>
      </c>
      <c r="D14" s="71"/>
      <c r="E14" s="71"/>
      <c r="F14" s="3"/>
      <c r="G14" s="3"/>
      <c r="I14" s="32"/>
      <c r="J14" s="32"/>
    </row>
    <row r="15" spans="1:10" x14ac:dyDescent="0.25">
      <c r="A15" s="18"/>
      <c r="B15" s="95" t="s">
        <v>16</v>
      </c>
      <c r="C15" s="95" t="s">
        <v>10</v>
      </c>
      <c r="D15" s="71"/>
      <c r="E15" s="71"/>
      <c r="F15" s="3"/>
      <c r="G15" s="3"/>
    </row>
    <row r="16" spans="1:10" x14ac:dyDescent="0.25">
      <c r="A16" s="18"/>
      <c r="B16" s="95" t="s">
        <v>72</v>
      </c>
      <c r="C16" s="95" t="s">
        <v>10</v>
      </c>
      <c r="D16" s="71"/>
      <c r="E16" s="71"/>
      <c r="F16" s="3"/>
      <c r="G16" s="3"/>
      <c r="I16" s="20"/>
    </row>
    <row r="17" spans="1:7" x14ac:dyDescent="0.25">
      <c r="A17" s="18"/>
      <c r="B17" s="95" t="s">
        <v>17</v>
      </c>
      <c r="C17" s="95" t="s">
        <v>10</v>
      </c>
      <c r="D17" s="71"/>
      <c r="E17" s="71"/>
      <c r="F17" s="3"/>
      <c r="G17" s="3"/>
    </row>
    <row r="18" spans="1:7" x14ac:dyDescent="0.25">
      <c r="A18" s="18"/>
      <c r="B18" s="95" t="s">
        <v>18</v>
      </c>
      <c r="C18" s="95" t="s">
        <v>10</v>
      </c>
      <c r="D18" s="71"/>
      <c r="E18" s="71"/>
      <c r="F18" s="3"/>
      <c r="G18" s="3"/>
    </row>
    <row r="19" spans="1:7" x14ac:dyDescent="0.25">
      <c r="A19" s="18"/>
      <c r="B19" s="95" t="s">
        <v>19</v>
      </c>
      <c r="C19" s="95" t="s">
        <v>10</v>
      </c>
      <c r="D19" s="71"/>
      <c r="E19" s="71"/>
      <c r="F19" s="3"/>
      <c r="G19" s="3"/>
    </row>
    <row r="20" spans="1:7" x14ac:dyDescent="0.25">
      <c r="A20" s="18"/>
      <c r="B20" s="95" t="s">
        <v>20</v>
      </c>
      <c r="C20" s="95" t="s">
        <v>10</v>
      </c>
      <c r="D20" s="71"/>
      <c r="E20" s="71"/>
      <c r="F20" s="3"/>
      <c r="G20" s="3"/>
    </row>
    <row r="21" spans="1:7" x14ac:dyDescent="0.25">
      <c r="A21" s="18"/>
      <c r="B21" s="95" t="s">
        <v>50</v>
      </c>
      <c r="C21" s="95"/>
      <c r="D21" s="67"/>
      <c r="E21" s="67"/>
      <c r="F21" s="3"/>
      <c r="G21" s="3"/>
    </row>
    <row r="22" spans="1:7" ht="15.75" thickBot="1" x14ac:dyDescent="0.3">
      <c r="A22" s="18"/>
      <c r="B22" s="96"/>
      <c r="C22" s="96"/>
      <c r="D22" s="68"/>
      <c r="E22" s="68"/>
      <c r="F22" s="3"/>
      <c r="G22" s="3"/>
    </row>
    <row r="23" spans="1:7" ht="16.5" thickTop="1" thickBot="1" x14ac:dyDescent="0.3">
      <c r="A23" s="18"/>
      <c r="B23" s="112" t="s">
        <v>117</v>
      </c>
      <c r="C23" s="113"/>
      <c r="D23" s="69">
        <f>D24-SUM(D8:D22)</f>
        <v>80420.700000004843</v>
      </c>
      <c r="E23" s="69">
        <f>E24-SUM(E8:E22)</f>
        <v>0</v>
      </c>
      <c r="F23" s="6"/>
      <c r="G23" s="3"/>
    </row>
    <row r="24" spans="1:7" ht="16.5" thickTop="1" thickBot="1" x14ac:dyDescent="0.3">
      <c r="A24" s="19"/>
      <c r="B24" s="112" t="s">
        <v>21</v>
      </c>
      <c r="C24" s="113"/>
      <c r="D24" s="69">
        <f>IF(SUM(E8:E22)&gt;SUM(D8:D22),SUM(E8:E22),SUM(D8:D22))</f>
        <v>3527465.5900000045</v>
      </c>
      <c r="E24" s="69">
        <f>IF(SUM(F8:F22)&gt;SUM(E8:E22),SUM(F8:F22),SUM(E8:E22))</f>
        <v>3527465.5900000045</v>
      </c>
      <c r="F24" s="3"/>
      <c r="G24" s="3"/>
    </row>
    <row r="25" spans="1:7" ht="16.5" thickTop="1" thickBot="1" x14ac:dyDescent="0.3">
      <c r="A25" s="18"/>
      <c r="B25" s="112" t="s">
        <v>118</v>
      </c>
      <c r="C25" s="113"/>
      <c r="D25" s="69">
        <f>E23</f>
        <v>0</v>
      </c>
      <c r="E25" s="69">
        <f>D23</f>
        <v>80420.700000004843</v>
      </c>
      <c r="F25" s="3"/>
      <c r="G25" s="3"/>
    </row>
    <row r="26" spans="1:7" ht="15.75" thickTop="1" x14ac:dyDescent="0.25">
      <c r="A26" s="3"/>
      <c r="B26" s="3"/>
      <c r="C26" s="3"/>
      <c r="D26" s="7"/>
      <c r="E26" s="7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 t="s">
        <v>22</v>
      </c>
      <c r="B29" s="3"/>
      <c r="C29" s="3"/>
      <c r="D29" s="3"/>
      <c r="E29" s="3"/>
      <c r="F29" s="3"/>
      <c r="G29" s="3"/>
    </row>
    <row r="30" spans="1:7" x14ac:dyDescent="0.25">
      <c r="A30" s="3" t="s">
        <v>23</v>
      </c>
      <c r="B30" s="3"/>
      <c r="C30" s="3"/>
      <c r="D30" s="103"/>
      <c r="E30" s="103" t="s">
        <v>90</v>
      </c>
      <c r="F30" s="103"/>
      <c r="G30" s="103"/>
    </row>
    <row r="31" spans="1:7" x14ac:dyDescent="0.25">
      <c r="A31" s="3" t="s">
        <v>52</v>
      </c>
      <c r="B31" s="3" t="s">
        <v>121</v>
      </c>
      <c r="C31" s="3"/>
      <c r="D31" s="103"/>
      <c r="E31" s="103" t="s">
        <v>91</v>
      </c>
      <c r="F31" s="103"/>
      <c r="G31" s="103"/>
    </row>
    <row r="32" spans="1:7" x14ac:dyDescent="0.25">
      <c r="A32" s="3"/>
      <c r="B32" s="3"/>
      <c r="C32" s="3"/>
      <c r="D32" s="103"/>
      <c r="E32" s="103" t="s">
        <v>92</v>
      </c>
      <c r="F32" s="103"/>
      <c r="G32" s="103"/>
    </row>
    <row r="33" spans="1:7" x14ac:dyDescent="0.25">
      <c r="A33" s="3"/>
      <c r="B33" s="3"/>
      <c r="C33" s="3"/>
      <c r="D33" s="103"/>
      <c r="E33" s="3" t="s">
        <v>93</v>
      </c>
      <c r="F33" s="3"/>
      <c r="G33" s="10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  <row r="40" spans="1:7" x14ac:dyDescent="0.25">
      <c r="A40" s="5"/>
      <c r="B40" s="5"/>
      <c r="C40" s="5"/>
      <c r="D40" s="5"/>
      <c r="E40" s="5"/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4" workbookViewId="0">
      <selection activeCell="F11" sqref="F11"/>
    </sheetView>
  </sheetViews>
  <sheetFormatPr defaultRowHeight="15" x14ac:dyDescent="0.25"/>
  <cols>
    <col min="1" max="1" width="14.710937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8" max="9" width="13.28515625" bestFit="1" customWidth="1"/>
  </cols>
  <sheetData>
    <row r="1" spans="1:9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9" ht="18.75" x14ac:dyDescent="0.3">
      <c r="A2" s="111" t="s">
        <v>80</v>
      </c>
      <c r="B2" s="111"/>
      <c r="C2" s="111"/>
      <c r="D2" s="111"/>
      <c r="E2" s="111"/>
      <c r="F2" s="111"/>
      <c r="G2" s="111"/>
    </row>
    <row r="3" spans="1:9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9" ht="15.75" x14ac:dyDescent="0.25">
      <c r="A4" s="1" t="s">
        <v>1</v>
      </c>
      <c r="B4" s="1"/>
      <c r="C4" s="1" t="s">
        <v>42</v>
      </c>
      <c r="D4" s="1"/>
      <c r="F4" s="1">
        <v>315</v>
      </c>
      <c r="G4" s="2"/>
    </row>
    <row r="5" spans="1:9" x14ac:dyDescent="0.25">
      <c r="A5" s="3"/>
      <c r="B5" s="3"/>
      <c r="C5" s="3"/>
      <c r="D5" s="3"/>
      <c r="E5" s="3"/>
      <c r="F5" s="3"/>
      <c r="G5" s="3"/>
    </row>
    <row r="6" spans="1:9" ht="15.75" thickBot="1" x14ac:dyDescent="0.3">
      <c r="A6" s="3"/>
      <c r="B6" s="4"/>
      <c r="C6" s="4"/>
      <c r="D6" s="4"/>
      <c r="E6" s="4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11" t="s">
        <v>115</v>
      </c>
      <c r="C8" s="11" t="s">
        <v>8</v>
      </c>
      <c r="D8" s="12"/>
      <c r="E8" s="12">
        <v>8350302.8100000024</v>
      </c>
      <c r="F8" s="3"/>
      <c r="G8" s="3"/>
    </row>
    <row r="9" spans="1:9" x14ac:dyDescent="0.25">
      <c r="A9" s="18"/>
      <c r="B9" s="13" t="s">
        <v>9</v>
      </c>
      <c r="C9" s="13" t="s">
        <v>10</v>
      </c>
      <c r="D9" s="73">
        <v>2597016.35</v>
      </c>
      <c r="E9" s="73">
        <v>1650403.56</v>
      </c>
      <c r="F9" s="3"/>
      <c r="G9" s="3"/>
    </row>
    <row r="10" spans="1:9" x14ac:dyDescent="0.25">
      <c r="A10" s="18"/>
      <c r="B10" s="13" t="s">
        <v>11</v>
      </c>
      <c r="C10" s="13" t="s">
        <v>10</v>
      </c>
      <c r="D10" s="73">
        <v>1579386.8</v>
      </c>
      <c r="E10" s="73">
        <v>421618.03</v>
      </c>
      <c r="F10" s="3"/>
      <c r="G10" s="3"/>
    </row>
    <row r="11" spans="1:9" x14ac:dyDescent="0.25">
      <c r="A11" s="18"/>
      <c r="B11" s="13" t="s">
        <v>12</v>
      </c>
      <c r="C11" s="13" t="s">
        <v>10</v>
      </c>
      <c r="D11" s="73">
        <v>96522</v>
      </c>
      <c r="E11" s="73">
        <v>1680300</v>
      </c>
      <c r="F11" s="3"/>
      <c r="G11" s="3"/>
    </row>
    <row r="12" spans="1:9" x14ac:dyDescent="0.25">
      <c r="A12" s="18"/>
      <c r="B12" s="13" t="s">
        <v>13</v>
      </c>
      <c r="C12" s="13" t="s">
        <v>10</v>
      </c>
      <c r="D12" s="73"/>
      <c r="E12" s="73"/>
      <c r="F12" s="3"/>
      <c r="G12" s="3"/>
      <c r="H12" s="32"/>
      <c r="I12" s="32"/>
    </row>
    <row r="13" spans="1:9" x14ac:dyDescent="0.25">
      <c r="A13" s="18"/>
      <c r="B13" s="13" t="s">
        <v>14</v>
      </c>
      <c r="C13" s="13" t="s">
        <v>10</v>
      </c>
      <c r="D13" s="73"/>
      <c r="E13" s="73"/>
      <c r="F13" s="3"/>
      <c r="G13" s="3"/>
    </row>
    <row r="14" spans="1:9" x14ac:dyDescent="0.25">
      <c r="A14" s="18"/>
      <c r="B14" s="13" t="s">
        <v>15</v>
      </c>
      <c r="C14" s="13" t="s">
        <v>10</v>
      </c>
      <c r="D14" s="73"/>
      <c r="E14" s="73"/>
      <c r="F14" s="3"/>
      <c r="G14" s="3"/>
    </row>
    <row r="15" spans="1:9" x14ac:dyDescent="0.25">
      <c r="A15" s="18"/>
      <c r="B15" s="13" t="s">
        <v>16</v>
      </c>
      <c r="C15" s="13" t="s">
        <v>10</v>
      </c>
      <c r="D15" s="73"/>
      <c r="E15" s="73"/>
      <c r="F15" s="3"/>
      <c r="G15" s="3"/>
    </row>
    <row r="16" spans="1:9" x14ac:dyDescent="0.25">
      <c r="A16" s="18"/>
      <c r="B16" s="13" t="s">
        <v>72</v>
      </c>
      <c r="C16" s="13" t="s">
        <v>10</v>
      </c>
      <c r="D16" s="73"/>
      <c r="E16" s="73"/>
      <c r="F16" s="3"/>
      <c r="G16" s="3"/>
    </row>
    <row r="17" spans="1:8" x14ac:dyDescent="0.25">
      <c r="A17" s="18"/>
      <c r="B17" s="13" t="s">
        <v>17</v>
      </c>
      <c r="C17" s="13" t="s">
        <v>10</v>
      </c>
      <c r="D17" s="73"/>
      <c r="E17" s="73"/>
      <c r="F17" s="3"/>
      <c r="G17" s="3"/>
      <c r="H17" s="20"/>
    </row>
    <row r="18" spans="1:8" x14ac:dyDescent="0.25">
      <c r="A18" s="18"/>
      <c r="B18" s="13" t="s">
        <v>18</v>
      </c>
      <c r="C18" s="13" t="s">
        <v>10</v>
      </c>
      <c r="D18" s="73"/>
      <c r="E18" s="73"/>
      <c r="F18" s="3"/>
      <c r="G18" s="3"/>
    </row>
    <row r="19" spans="1:8" x14ac:dyDescent="0.25">
      <c r="A19" s="18"/>
      <c r="B19" s="13" t="s">
        <v>19</v>
      </c>
      <c r="C19" s="13" t="s">
        <v>10</v>
      </c>
      <c r="D19" s="73"/>
      <c r="E19" s="73"/>
      <c r="F19" s="3"/>
      <c r="G19" s="3"/>
    </row>
    <row r="20" spans="1:8" x14ac:dyDescent="0.25">
      <c r="A20" s="18"/>
      <c r="B20" s="13" t="s">
        <v>20</v>
      </c>
      <c r="C20" s="13" t="s">
        <v>10</v>
      </c>
      <c r="D20" s="73"/>
      <c r="E20" s="73"/>
      <c r="F20" s="3"/>
      <c r="G20" s="3"/>
    </row>
    <row r="21" spans="1:8" x14ac:dyDescent="0.25">
      <c r="A21" s="18"/>
      <c r="B21" s="13" t="s">
        <v>50</v>
      </c>
      <c r="C21" s="13"/>
      <c r="D21" s="14"/>
      <c r="E21" s="14"/>
      <c r="F21" s="3"/>
      <c r="G21" s="3"/>
    </row>
    <row r="22" spans="1:8" ht="15.75" thickBot="1" x14ac:dyDescent="0.3">
      <c r="A22" s="18"/>
      <c r="B22" s="15"/>
      <c r="C22" s="15"/>
      <c r="D22" s="16"/>
      <c r="E22" s="16"/>
      <c r="F22" s="3"/>
      <c r="G22" s="3"/>
    </row>
    <row r="23" spans="1:8" ht="16.5" thickTop="1" thickBot="1" x14ac:dyDescent="0.3">
      <c r="A23" s="18"/>
      <c r="B23" s="114" t="s">
        <v>117</v>
      </c>
      <c r="C23" s="115"/>
      <c r="D23" s="17">
        <f>D24-SUM(D8:D22)</f>
        <v>7829699.2500000019</v>
      </c>
      <c r="E23" s="17">
        <f>E24-SUM(E8:E22)</f>
        <v>0</v>
      </c>
      <c r="F23" s="6"/>
      <c r="G23" s="3"/>
    </row>
    <row r="24" spans="1:8" ht="16.5" thickTop="1" thickBot="1" x14ac:dyDescent="0.3">
      <c r="A24" s="19"/>
      <c r="B24" s="114" t="s">
        <v>21</v>
      </c>
      <c r="C24" s="115"/>
      <c r="D24" s="17">
        <f>IF(SUM(E8:E22)&gt;SUM(D8:D22),SUM(E8:E22),SUM(D8:D22))</f>
        <v>12102624.400000002</v>
      </c>
      <c r="E24" s="17">
        <f>IF(SUM(F8:F22)&gt;SUM(E8:E22),SUM(F8:F22),SUM(E8:E22))</f>
        <v>12102624.400000002</v>
      </c>
      <c r="F24" s="3"/>
      <c r="G24" s="3"/>
    </row>
    <row r="25" spans="1:8" ht="16.5" thickTop="1" thickBot="1" x14ac:dyDescent="0.3">
      <c r="A25" s="18"/>
      <c r="B25" s="114" t="s">
        <v>118</v>
      </c>
      <c r="C25" s="115"/>
      <c r="D25" s="17">
        <f>E23</f>
        <v>0</v>
      </c>
      <c r="E25" s="17">
        <f>D23</f>
        <v>7829699.2500000019</v>
      </c>
      <c r="F25" s="3"/>
      <c r="G25" s="3"/>
    </row>
    <row r="26" spans="1:8" ht="15.75" thickTop="1" x14ac:dyDescent="0.25">
      <c r="A26" s="3"/>
      <c r="B26" s="3"/>
      <c r="C26" s="3"/>
      <c r="D26" s="7"/>
      <c r="E26" s="7"/>
      <c r="F26" s="3"/>
      <c r="G26" s="3"/>
    </row>
    <row r="27" spans="1:8" x14ac:dyDescent="0.25">
      <c r="A27" s="3"/>
      <c r="B27" s="3"/>
      <c r="C27" s="3"/>
      <c r="D27" s="3"/>
      <c r="E27" s="3"/>
      <c r="F27" s="3"/>
      <c r="G27" s="3"/>
    </row>
    <row r="28" spans="1:8" x14ac:dyDescent="0.25">
      <c r="A28" s="3"/>
      <c r="B28" s="3"/>
      <c r="C28" s="3"/>
      <c r="D28" s="3"/>
      <c r="E28" s="3"/>
      <c r="F28" s="3"/>
      <c r="G28" s="3"/>
    </row>
    <row r="29" spans="1:8" x14ac:dyDescent="0.25">
      <c r="A29" s="3" t="s">
        <v>22</v>
      </c>
      <c r="B29" s="3"/>
      <c r="C29" s="3"/>
      <c r="D29" s="3"/>
      <c r="E29" s="3"/>
      <c r="F29" s="3"/>
      <c r="G29" s="3"/>
    </row>
    <row r="30" spans="1:8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8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8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  <row r="40" spans="1:7" x14ac:dyDescent="0.25">
      <c r="A40" s="5"/>
      <c r="B40" s="5"/>
      <c r="C40" s="5"/>
      <c r="D40" s="5"/>
      <c r="E40" s="5"/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7" workbookViewId="0">
      <selection activeCell="F11" sqref="F11"/>
    </sheetView>
  </sheetViews>
  <sheetFormatPr defaultRowHeight="15" x14ac:dyDescent="0.25"/>
  <cols>
    <col min="1" max="1" width="1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8" max="8" width="13.5703125" customWidth="1"/>
    <col min="9" max="9" width="13.28515625" bestFit="1" customWidth="1"/>
  </cols>
  <sheetData>
    <row r="1" spans="1:9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9" ht="18.75" x14ac:dyDescent="0.3">
      <c r="A2" s="111" t="s">
        <v>83</v>
      </c>
      <c r="B2" s="111"/>
      <c r="C2" s="111"/>
      <c r="D2" s="111"/>
      <c r="E2" s="111"/>
      <c r="F2" s="111"/>
      <c r="G2" s="111"/>
    </row>
    <row r="3" spans="1:9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9" ht="15.75" x14ac:dyDescent="0.25">
      <c r="A4" s="1" t="s">
        <v>1</v>
      </c>
      <c r="B4" s="1"/>
      <c r="C4" s="1" t="s">
        <v>43</v>
      </c>
      <c r="D4" s="1"/>
      <c r="E4" s="1" t="s">
        <v>3</v>
      </c>
      <c r="F4" s="1">
        <v>316</v>
      </c>
      <c r="G4" s="2"/>
    </row>
    <row r="5" spans="1:9" x14ac:dyDescent="0.25">
      <c r="A5" s="3"/>
      <c r="B5" s="3"/>
      <c r="C5" s="3"/>
      <c r="D5" s="3"/>
      <c r="E5" s="3"/>
      <c r="F5" s="3"/>
      <c r="G5" s="3"/>
    </row>
    <row r="6" spans="1:9" ht="15.75" thickBot="1" x14ac:dyDescent="0.3">
      <c r="A6" s="3"/>
      <c r="B6" s="4"/>
      <c r="C6" s="4"/>
      <c r="D6" s="4"/>
      <c r="E6" s="4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11" t="s">
        <v>115</v>
      </c>
      <c r="C8" s="11" t="s">
        <v>8</v>
      </c>
      <c r="D8" s="12"/>
      <c r="E8" s="12">
        <v>22909990.779999986</v>
      </c>
      <c r="F8" s="3"/>
      <c r="G8" s="3"/>
    </row>
    <row r="9" spans="1:9" x14ac:dyDescent="0.25">
      <c r="A9" s="18"/>
      <c r="B9" s="13" t="s">
        <v>9</v>
      </c>
      <c r="C9" s="13" t="s">
        <v>10</v>
      </c>
      <c r="D9" s="73">
        <v>519753.89</v>
      </c>
      <c r="E9" s="73">
        <v>523965.45</v>
      </c>
      <c r="F9" s="3"/>
      <c r="G9" s="3"/>
    </row>
    <row r="10" spans="1:9" x14ac:dyDescent="0.25">
      <c r="A10" s="18"/>
      <c r="B10" s="13" t="s">
        <v>11</v>
      </c>
      <c r="C10" s="13" t="s">
        <v>10</v>
      </c>
      <c r="D10" s="73">
        <v>5605067.2400000002</v>
      </c>
      <c r="E10" s="73">
        <v>2763646.64</v>
      </c>
      <c r="F10" s="3"/>
      <c r="G10" s="3"/>
    </row>
    <row r="11" spans="1:9" x14ac:dyDescent="0.25">
      <c r="A11" s="18"/>
      <c r="B11" s="13" t="s">
        <v>12</v>
      </c>
      <c r="C11" s="13" t="s">
        <v>10</v>
      </c>
      <c r="D11" s="73">
        <v>6967780.5700000003</v>
      </c>
      <c r="E11" s="73">
        <v>7297945.6200000001</v>
      </c>
      <c r="F11" s="3"/>
      <c r="G11" s="3"/>
    </row>
    <row r="12" spans="1:9" x14ac:dyDescent="0.25">
      <c r="A12" s="18"/>
      <c r="B12" s="13" t="s">
        <v>13</v>
      </c>
      <c r="C12" s="13" t="s">
        <v>10</v>
      </c>
      <c r="D12" s="73"/>
      <c r="E12" s="73"/>
      <c r="F12" s="3"/>
      <c r="G12" s="3"/>
    </row>
    <row r="13" spans="1:9" x14ac:dyDescent="0.25">
      <c r="A13" s="18"/>
      <c r="B13" s="13" t="s">
        <v>14</v>
      </c>
      <c r="C13" s="13" t="s">
        <v>10</v>
      </c>
      <c r="D13" s="73"/>
      <c r="E13" s="73"/>
      <c r="F13" s="3"/>
      <c r="G13" s="3"/>
    </row>
    <row r="14" spans="1:9" x14ac:dyDescent="0.25">
      <c r="A14" s="18"/>
      <c r="B14" s="13" t="s">
        <v>15</v>
      </c>
      <c r="C14" s="13" t="s">
        <v>10</v>
      </c>
      <c r="D14" s="73"/>
      <c r="E14" s="73"/>
      <c r="F14" s="3"/>
      <c r="G14" s="3"/>
    </row>
    <row r="15" spans="1:9" x14ac:dyDescent="0.25">
      <c r="A15" s="18"/>
      <c r="B15" s="13" t="s">
        <v>16</v>
      </c>
      <c r="C15" s="13" t="s">
        <v>10</v>
      </c>
      <c r="D15" s="73"/>
      <c r="E15" s="73"/>
      <c r="F15" s="3"/>
      <c r="G15" s="3"/>
    </row>
    <row r="16" spans="1:9" x14ac:dyDescent="0.25">
      <c r="A16" s="18"/>
      <c r="B16" s="13" t="s">
        <v>72</v>
      </c>
      <c r="C16" s="13" t="s">
        <v>10</v>
      </c>
      <c r="D16" s="73"/>
      <c r="E16" s="73"/>
      <c r="F16" s="3"/>
      <c r="G16" s="3"/>
      <c r="H16" s="32"/>
      <c r="I16" s="32"/>
    </row>
    <row r="17" spans="1:9" x14ac:dyDescent="0.25">
      <c r="A17" s="18"/>
      <c r="B17" s="13" t="s">
        <v>17</v>
      </c>
      <c r="C17" s="13" t="s">
        <v>10</v>
      </c>
      <c r="D17" s="73"/>
      <c r="E17" s="73"/>
      <c r="F17" s="3"/>
      <c r="G17" s="3"/>
    </row>
    <row r="18" spans="1:9" x14ac:dyDescent="0.25">
      <c r="A18" s="18"/>
      <c r="B18" s="13" t="s">
        <v>18</v>
      </c>
      <c r="C18" s="13" t="s">
        <v>10</v>
      </c>
      <c r="D18" s="73"/>
      <c r="E18" s="73"/>
      <c r="F18" s="3"/>
      <c r="G18" s="3"/>
    </row>
    <row r="19" spans="1:9" x14ac:dyDescent="0.25">
      <c r="A19" s="18"/>
      <c r="B19" s="13" t="s">
        <v>19</v>
      </c>
      <c r="C19" s="13" t="s">
        <v>10</v>
      </c>
      <c r="D19" s="73"/>
      <c r="E19" s="73"/>
      <c r="F19" s="3"/>
      <c r="G19" s="3"/>
    </row>
    <row r="20" spans="1:9" x14ac:dyDescent="0.25">
      <c r="A20" s="18"/>
      <c r="B20" s="13" t="s">
        <v>20</v>
      </c>
      <c r="C20" s="13" t="s">
        <v>10</v>
      </c>
      <c r="D20" s="73"/>
      <c r="E20" s="73"/>
      <c r="F20" s="3"/>
      <c r="G20" s="3"/>
    </row>
    <row r="21" spans="1:9" x14ac:dyDescent="0.25">
      <c r="A21" s="18"/>
      <c r="B21" s="13" t="s">
        <v>50</v>
      </c>
      <c r="C21" s="13"/>
      <c r="D21" s="14"/>
      <c r="E21" s="14"/>
      <c r="F21" s="3"/>
      <c r="G21" s="3"/>
    </row>
    <row r="22" spans="1:9" ht="15.75" thickBot="1" x14ac:dyDescent="0.3">
      <c r="A22" s="18"/>
      <c r="B22" s="15"/>
      <c r="C22" s="15"/>
      <c r="D22" s="16"/>
      <c r="E22" s="16"/>
      <c r="F22" s="3"/>
      <c r="G22" s="3"/>
      <c r="I22" s="20"/>
    </row>
    <row r="23" spans="1:9" ht="16.5" thickTop="1" thickBot="1" x14ac:dyDescent="0.3">
      <c r="A23" s="18"/>
      <c r="B23" s="114" t="s">
        <v>117</v>
      </c>
      <c r="C23" s="115"/>
      <c r="D23" s="17">
        <f>D24-SUM(D8:D22)</f>
        <v>20402946.789999988</v>
      </c>
      <c r="E23" s="17">
        <f>E24-SUM(E8:E22)</f>
        <v>0</v>
      </c>
      <c r="F23" s="6"/>
      <c r="G23" s="3"/>
    </row>
    <row r="24" spans="1:9" ht="16.5" thickTop="1" thickBot="1" x14ac:dyDescent="0.3">
      <c r="A24" s="19"/>
      <c r="B24" s="114" t="s">
        <v>21</v>
      </c>
      <c r="C24" s="115"/>
      <c r="D24" s="17">
        <f>IF(SUM(E8:E22)&gt;SUM(D8:D22),SUM(E8:E22),SUM(D8:D22))</f>
        <v>33495548.489999987</v>
      </c>
      <c r="E24" s="17">
        <f>IF(SUM(F8:F22)&gt;SUM(E8:E22),SUM(F8:F22),SUM(E8:E22))</f>
        <v>33495548.489999987</v>
      </c>
      <c r="F24" s="3"/>
      <c r="G24" s="3"/>
    </row>
    <row r="25" spans="1:9" ht="16.5" thickTop="1" thickBot="1" x14ac:dyDescent="0.3">
      <c r="A25" s="18"/>
      <c r="B25" s="114" t="s">
        <v>118</v>
      </c>
      <c r="C25" s="115"/>
      <c r="D25" s="17">
        <f>E23</f>
        <v>0</v>
      </c>
      <c r="E25" s="17">
        <f>D23</f>
        <v>20402946.789999988</v>
      </c>
      <c r="F25" s="3"/>
      <c r="G25" s="3"/>
    </row>
    <row r="26" spans="1:9" ht="15.75" thickTop="1" x14ac:dyDescent="0.25">
      <c r="A26" s="3"/>
      <c r="B26" s="3"/>
      <c r="C26" s="3"/>
      <c r="D26" s="7"/>
      <c r="E26" s="7"/>
      <c r="F26" s="3"/>
      <c r="G26" s="3"/>
    </row>
    <row r="27" spans="1:9" x14ac:dyDescent="0.25">
      <c r="A27" s="3"/>
      <c r="B27" s="3"/>
      <c r="C27" s="3"/>
      <c r="D27" s="3"/>
      <c r="E27" s="3"/>
      <c r="F27" s="3"/>
      <c r="G27" s="3"/>
    </row>
    <row r="28" spans="1:9" x14ac:dyDescent="0.25">
      <c r="A28" s="3"/>
      <c r="B28" s="3"/>
      <c r="C28" s="3"/>
      <c r="D28" s="3"/>
      <c r="E28" s="3"/>
      <c r="F28" s="3"/>
      <c r="G28" s="3"/>
    </row>
    <row r="29" spans="1:9" x14ac:dyDescent="0.25">
      <c r="A29" s="3" t="s">
        <v>22</v>
      </c>
      <c r="B29" s="3"/>
      <c r="C29" s="3"/>
      <c r="D29" s="3"/>
      <c r="E29" s="3"/>
      <c r="F29" s="3"/>
      <c r="G29" s="3"/>
    </row>
    <row r="30" spans="1:9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9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9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4" workbookViewId="0">
      <selection activeCell="F11" sqref="F11"/>
    </sheetView>
  </sheetViews>
  <sheetFormatPr defaultRowHeight="15" x14ac:dyDescent="0.25"/>
  <cols>
    <col min="1" max="1" width="14.710937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9" max="9" width="10.7109375" bestFit="1" customWidth="1"/>
    <col min="10" max="10" width="9.5703125" bestFit="1" customWidth="1"/>
  </cols>
  <sheetData>
    <row r="1" spans="1:10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10" ht="18.75" x14ac:dyDescent="0.3">
      <c r="A2" s="111" t="s">
        <v>83</v>
      </c>
      <c r="B2" s="111"/>
      <c r="C2" s="111"/>
      <c r="D2" s="111"/>
      <c r="E2" s="111"/>
      <c r="F2" s="111"/>
      <c r="G2" s="111"/>
    </row>
    <row r="3" spans="1:10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10" ht="15.75" x14ac:dyDescent="0.25">
      <c r="A4" s="1" t="s">
        <v>1</v>
      </c>
      <c r="B4" s="1"/>
      <c r="C4" s="26" t="s">
        <v>60</v>
      </c>
      <c r="D4" s="26"/>
      <c r="F4" s="1">
        <v>317</v>
      </c>
      <c r="G4" s="2"/>
    </row>
    <row r="5" spans="1:10" x14ac:dyDescent="0.25">
      <c r="A5" s="3"/>
      <c r="B5" s="3"/>
      <c r="F5" s="3"/>
      <c r="G5" s="3"/>
    </row>
    <row r="6" spans="1:10" ht="15.75" thickBot="1" x14ac:dyDescent="0.3">
      <c r="A6" s="3"/>
      <c r="B6" s="4"/>
      <c r="F6" s="3"/>
      <c r="G6" s="3"/>
    </row>
    <row r="7" spans="1:10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10" ht="15.75" thickTop="1" x14ac:dyDescent="0.25">
      <c r="A8" s="18"/>
      <c r="B8" s="11" t="s">
        <v>115</v>
      </c>
      <c r="C8" s="11" t="s">
        <v>8</v>
      </c>
      <c r="D8" s="66"/>
      <c r="E8" s="66">
        <v>218583.99999999721</v>
      </c>
      <c r="F8" s="3"/>
      <c r="G8" s="3"/>
      <c r="I8" s="32"/>
      <c r="J8" s="32"/>
    </row>
    <row r="9" spans="1:10" x14ac:dyDescent="0.25">
      <c r="A9" s="18"/>
      <c r="B9" s="13" t="s">
        <v>9</v>
      </c>
      <c r="C9" s="13" t="s">
        <v>10</v>
      </c>
      <c r="D9" s="71">
        <v>37800</v>
      </c>
      <c r="E9" s="71">
        <v>46725</v>
      </c>
      <c r="F9" s="3"/>
      <c r="G9" s="3"/>
    </row>
    <row r="10" spans="1:10" x14ac:dyDescent="0.25">
      <c r="A10" s="18"/>
      <c r="B10" s="13" t="s">
        <v>11</v>
      </c>
      <c r="C10" s="13" t="s">
        <v>10</v>
      </c>
      <c r="D10" s="71">
        <v>0</v>
      </c>
      <c r="E10" s="71">
        <v>6325</v>
      </c>
      <c r="F10" s="3"/>
      <c r="G10" s="3"/>
    </row>
    <row r="11" spans="1:10" x14ac:dyDescent="0.25">
      <c r="A11" s="18"/>
      <c r="B11" s="13" t="s">
        <v>12</v>
      </c>
      <c r="C11" s="13" t="s">
        <v>10</v>
      </c>
      <c r="D11" s="71">
        <v>20106</v>
      </c>
      <c r="E11" s="71">
        <v>19030</v>
      </c>
      <c r="F11" s="3"/>
      <c r="G11" s="3"/>
      <c r="I11" s="8"/>
    </row>
    <row r="12" spans="1:10" x14ac:dyDescent="0.25">
      <c r="A12" s="18"/>
      <c r="B12" s="13" t="s">
        <v>13</v>
      </c>
      <c r="C12" s="13" t="s">
        <v>10</v>
      </c>
      <c r="D12" s="71"/>
      <c r="E12" s="71"/>
      <c r="F12" s="3"/>
      <c r="G12" s="3"/>
    </row>
    <row r="13" spans="1:10" x14ac:dyDescent="0.25">
      <c r="A13" s="18"/>
      <c r="B13" s="13" t="s">
        <v>14</v>
      </c>
      <c r="C13" s="13" t="s">
        <v>10</v>
      </c>
      <c r="D13" s="71"/>
      <c r="E13" s="71"/>
      <c r="F13" s="3"/>
      <c r="G13" s="3"/>
    </row>
    <row r="14" spans="1:10" x14ac:dyDescent="0.25">
      <c r="A14" s="18"/>
      <c r="B14" s="13" t="s">
        <v>15</v>
      </c>
      <c r="C14" s="13" t="s">
        <v>10</v>
      </c>
      <c r="D14" s="71"/>
      <c r="E14" s="71"/>
      <c r="F14" s="3"/>
      <c r="G14" s="3"/>
    </row>
    <row r="15" spans="1:10" x14ac:dyDescent="0.25">
      <c r="A15" s="18"/>
      <c r="B15" s="13" t="s">
        <v>16</v>
      </c>
      <c r="C15" s="13" t="s">
        <v>10</v>
      </c>
      <c r="D15" s="71"/>
      <c r="E15" s="71"/>
      <c r="F15" s="3"/>
      <c r="G15" s="3"/>
    </row>
    <row r="16" spans="1:10" x14ac:dyDescent="0.25">
      <c r="A16" s="18"/>
      <c r="B16" s="13" t="s">
        <v>72</v>
      </c>
      <c r="C16" s="13" t="s">
        <v>10</v>
      </c>
      <c r="D16" s="71"/>
      <c r="E16" s="71"/>
      <c r="F16" s="3"/>
      <c r="G16" s="3"/>
    </row>
    <row r="17" spans="1:7" x14ac:dyDescent="0.25">
      <c r="A17" s="18"/>
      <c r="B17" s="13" t="s">
        <v>17</v>
      </c>
      <c r="C17" s="13" t="s">
        <v>10</v>
      </c>
      <c r="D17" s="71"/>
      <c r="E17" s="71"/>
      <c r="F17" s="3"/>
      <c r="G17" s="3"/>
    </row>
    <row r="18" spans="1:7" x14ac:dyDescent="0.25">
      <c r="A18" s="18"/>
      <c r="B18" s="13" t="s">
        <v>18</v>
      </c>
      <c r="C18" s="13" t="s">
        <v>10</v>
      </c>
      <c r="D18" s="71"/>
      <c r="E18" s="71"/>
      <c r="F18" s="3"/>
      <c r="G18" s="3"/>
    </row>
    <row r="19" spans="1:7" x14ac:dyDescent="0.25">
      <c r="A19" s="18"/>
      <c r="B19" s="13" t="s">
        <v>19</v>
      </c>
      <c r="C19" s="13" t="s">
        <v>10</v>
      </c>
      <c r="D19" s="71"/>
      <c r="E19" s="71"/>
      <c r="F19" s="3"/>
      <c r="G19" s="3"/>
    </row>
    <row r="20" spans="1:7" x14ac:dyDescent="0.25">
      <c r="A20" s="18"/>
      <c r="B20" s="13" t="s">
        <v>20</v>
      </c>
      <c r="C20" s="13" t="s">
        <v>10</v>
      </c>
      <c r="D20" s="71"/>
      <c r="E20" s="71"/>
      <c r="F20" s="3"/>
      <c r="G20" s="3"/>
    </row>
    <row r="21" spans="1:7" x14ac:dyDescent="0.25">
      <c r="A21" s="18"/>
      <c r="B21" s="13" t="s">
        <v>50</v>
      </c>
      <c r="C21" s="13"/>
      <c r="D21" s="67"/>
      <c r="E21" s="67"/>
      <c r="F21" s="3"/>
      <c r="G21" s="3"/>
    </row>
    <row r="22" spans="1:7" ht="15.75" thickBot="1" x14ac:dyDescent="0.3">
      <c r="A22" s="18"/>
      <c r="B22" s="15"/>
      <c r="C22" s="15"/>
      <c r="D22" s="68"/>
      <c r="E22" s="68"/>
      <c r="F22" s="3"/>
      <c r="G22" s="3"/>
    </row>
    <row r="23" spans="1:7" ht="16.5" thickTop="1" thickBot="1" x14ac:dyDescent="0.3">
      <c r="A23" s="18"/>
      <c r="B23" s="114" t="s">
        <v>117</v>
      </c>
      <c r="C23" s="115"/>
      <c r="D23" s="69">
        <f>D24-SUM(D8:D22)</f>
        <v>232757.99999999721</v>
      </c>
      <c r="E23" s="69">
        <f>E24-SUM(E8:E22)</f>
        <v>0</v>
      </c>
      <c r="F23" s="6"/>
      <c r="G23" s="3"/>
    </row>
    <row r="24" spans="1:7" ht="16.5" thickTop="1" thickBot="1" x14ac:dyDescent="0.3">
      <c r="A24" s="19"/>
      <c r="B24" s="114" t="s">
        <v>21</v>
      </c>
      <c r="C24" s="115"/>
      <c r="D24" s="69">
        <f>IF(SUM(E8:E22)&gt;SUM(D8:D22),SUM(E8:E22),SUM(D8:D22))</f>
        <v>290663.99999999721</v>
      </c>
      <c r="E24" s="69">
        <f>IF(SUM(F8:F22)&gt;SUM(E8:E22),SUM(F8:F22),SUM(E8:E22))</f>
        <v>290663.99999999721</v>
      </c>
      <c r="F24" s="3"/>
      <c r="G24" s="3"/>
    </row>
    <row r="25" spans="1:7" ht="16.5" thickTop="1" thickBot="1" x14ac:dyDescent="0.3">
      <c r="A25" s="18"/>
      <c r="B25" s="114" t="s">
        <v>118</v>
      </c>
      <c r="C25" s="115"/>
      <c r="D25" s="69">
        <f>E23</f>
        <v>0</v>
      </c>
      <c r="E25" s="69">
        <f>D23</f>
        <v>232757.99999999721</v>
      </c>
      <c r="F25" s="3"/>
      <c r="G25" s="3"/>
    </row>
    <row r="26" spans="1:7" ht="15.75" thickTop="1" x14ac:dyDescent="0.25">
      <c r="A26" s="3"/>
      <c r="B26" s="3"/>
      <c r="C26" s="3"/>
      <c r="D26" s="7"/>
      <c r="E26" s="7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 t="s">
        <v>22</v>
      </c>
      <c r="B29" s="3"/>
      <c r="C29" s="3"/>
      <c r="D29" s="3"/>
      <c r="E29" s="3"/>
      <c r="F29" s="3"/>
      <c r="G29" s="3"/>
    </row>
    <row r="30" spans="1:7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7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7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F11" sqref="F11"/>
    </sheetView>
  </sheetViews>
  <sheetFormatPr defaultRowHeight="15" x14ac:dyDescent="0.25"/>
  <cols>
    <col min="1" max="1" width="14.4257812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8" max="8" width="13.28515625" bestFit="1" customWidth="1"/>
    <col min="9" max="9" width="11.5703125" bestFit="1" customWidth="1"/>
  </cols>
  <sheetData>
    <row r="1" spans="1:9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9" ht="18.75" x14ac:dyDescent="0.3">
      <c r="A2" s="111" t="s">
        <v>73</v>
      </c>
      <c r="B2" s="111"/>
      <c r="C2" s="111"/>
      <c r="D2" s="111"/>
      <c r="E2" s="111"/>
      <c r="F2" s="111"/>
      <c r="G2" s="111"/>
    </row>
    <row r="3" spans="1:9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9" ht="15.75" x14ac:dyDescent="0.25">
      <c r="A4" s="1" t="s">
        <v>1</v>
      </c>
      <c r="B4" s="1"/>
      <c r="C4" s="1" t="s">
        <v>44</v>
      </c>
      <c r="D4" s="1"/>
      <c r="E4" s="27" t="s">
        <v>3</v>
      </c>
      <c r="F4" s="26">
        <v>318</v>
      </c>
    </row>
    <row r="5" spans="1:9" ht="15.75" x14ac:dyDescent="0.25">
      <c r="A5" s="3"/>
      <c r="B5" s="3"/>
      <c r="C5" s="1" t="s">
        <v>57</v>
      </c>
      <c r="D5" s="1"/>
      <c r="E5" s="3"/>
    </row>
    <row r="6" spans="1:9" ht="15.75" thickBot="1" x14ac:dyDescent="0.3">
      <c r="A6" s="3"/>
      <c r="B6" s="4"/>
      <c r="C6" s="4"/>
      <c r="D6" s="4"/>
      <c r="E6" s="4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11" t="s">
        <v>115</v>
      </c>
      <c r="C8" s="11" t="s">
        <v>8</v>
      </c>
      <c r="D8" s="66"/>
      <c r="E8" s="66">
        <v>6872265.0000000037</v>
      </c>
      <c r="F8" s="3"/>
      <c r="G8" s="3"/>
    </row>
    <row r="9" spans="1:9" x14ac:dyDescent="0.25">
      <c r="A9" s="18"/>
      <c r="B9" s="13" t="s">
        <v>9</v>
      </c>
      <c r="C9" s="13" t="s">
        <v>10</v>
      </c>
      <c r="D9" s="71">
        <v>788996.11</v>
      </c>
      <c r="E9" s="71">
        <v>14750</v>
      </c>
      <c r="F9" s="3"/>
      <c r="G9" s="3"/>
    </row>
    <row r="10" spans="1:9" x14ac:dyDescent="0.25">
      <c r="A10" s="18"/>
      <c r="B10" s="13" t="s">
        <v>11</v>
      </c>
      <c r="C10" s="13" t="s">
        <v>10</v>
      </c>
      <c r="D10" s="71">
        <v>5674863</v>
      </c>
      <c r="E10" s="71">
        <v>5771713</v>
      </c>
      <c r="F10" s="3"/>
      <c r="G10" s="3"/>
    </row>
    <row r="11" spans="1:9" x14ac:dyDescent="0.25">
      <c r="A11" s="18"/>
      <c r="B11" s="13" t="s">
        <v>12</v>
      </c>
      <c r="C11" s="13" t="s">
        <v>10</v>
      </c>
      <c r="D11" s="71">
        <v>187721.51</v>
      </c>
      <c r="E11" s="71">
        <v>311463.06</v>
      </c>
      <c r="F11" s="3"/>
      <c r="G11" s="3"/>
    </row>
    <row r="12" spans="1:9" x14ac:dyDescent="0.25">
      <c r="A12" s="18"/>
      <c r="B12" s="13" t="s">
        <v>13</v>
      </c>
      <c r="C12" s="13" t="s">
        <v>10</v>
      </c>
      <c r="D12" s="71"/>
      <c r="E12" s="71"/>
      <c r="F12" s="3"/>
      <c r="G12" s="3"/>
    </row>
    <row r="13" spans="1:9" x14ac:dyDescent="0.25">
      <c r="A13" s="18"/>
      <c r="B13" s="13" t="s">
        <v>14</v>
      </c>
      <c r="C13" s="13" t="s">
        <v>10</v>
      </c>
      <c r="D13" s="71"/>
      <c r="E13" s="71"/>
      <c r="F13" s="3"/>
      <c r="G13" s="3"/>
      <c r="H13" s="32"/>
      <c r="I13" s="32"/>
    </row>
    <row r="14" spans="1:9" x14ac:dyDescent="0.25">
      <c r="A14" s="18"/>
      <c r="B14" s="13" t="s">
        <v>15</v>
      </c>
      <c r="C14" s="13" t="s">
        <v>10</v>
      </c>
      <c r="D14" s="71"/>
      <c r="E14" s="71"/>
      <c r="F14" s="3"/>
      <c r="G14" s="3"/>
      <c r="H14" s="8"/>
    </row>
    <row r="15" spans="1:9" x14ac:dyDescent="0.25">
      <c r="A15" s="18"/>
      <c r="B15" s="13" t="s">
        <v>16</v>
      </c>
      <c r="C15" s="13" t="s">
        <v>10</v>
      </c>
      <c r="D15" s="71"/>
      <c r="E15" s="71"/>
      <c r="F15" s="3"/>
      <c r="G15" s="3"/>
    </row>
    <row r="16" spans="1:9" x14ac:dyDescent="0.25">
      <c r="A16" s="18"/>
      <c r="B16" s="13" t="s">
        <v>72</v>
      </c>
      <c r="C16" s="13" t="s">
        <v>10</v>
      </c>
      <c r="D16" s="71"/>
      <c r="E16" s="71"/>
      <c r="F16" s="3"/>
      <c r="G16" s="3"/>
    </row>
    <row r="17" spans="1:7" x14ac:dyDescent="0.25">
      <c r="A17" s="18"/>
      <c r="B17" s="13" t="s">
        <v>17</v>
      </c>
      <c r="C17" s="13" t="s">
        <v>10</v>
      </c>
      <c r="D17" s="71"/>
      <c r="E17" s="71"/>
      <c r="F17" s="3"/>
      <c r="G17" s="3"/>
    </row>
    <row r="18" spans="1:7" x14ac:dyDescent="0.25">
      <c r="A18" s="18"/>
      <c r="B18" s="13" t="s">
        <v>18</v>
      </c>
      <c r="C18" s="13" t="s">
        <v>10</v>
      </c>
      <c r="D18" s="71"/>
      <c r="E18" s="71"/>
      <c r="F18" s="3"/>
      <c r="G18" s="3"/>
    </row>
    <row r="19" spans="1:7" x14ac:dyDescent="0.25">
      <c r="A19" s="18"/>
      <c r="B19" s="13" t="s">
        <v>19</v>
      </c>
      <c r="C19" s="13" t="s">
        <v>10</v>
      </c>
      <c r="D19" s="71"/>
      <c r="E19" s="71"/>
      <c r="F19" s="3"/>
      <c r="G19" s="3"/>
    </row>
    <row r="20" spans="1:7" x14ac:dyDescent="0.25">
      <c r="A20" s="18"/>
      <c r="B20" s="13" t="s">
        <v>20</v>
      </c>
      <c r="C20" s="13" t="s">
        <v>10</v>
      </c>
      <c r="D20" s="71"/>
      <c r="E20" s="71"/>
      <c r="F20" s="3"/>
      <c r="G20" s="3"/>
    </row>
    <row r="21" spans="1:7" x14ac:dyDescent="0.25">
      <c r="A21" s="18"/>
      <c r="B21" s="13" t="s">
        <v>50</v>
      </c>
      <c r="C21" s="13"/>
      <c r="D21" s="67"/>
      <c r="E21" s="67"/>
      <c r="F21" s="3"/>
      <c r="G21" s="3"/>
    </row>
    <row r="22" spans="1:7" ht="15.75" thickBot="1" x14ac:dyDescent="0.3">
      <c r="A22" s="18"/>
      <c r="B22" s="15"/>
      <c r="C22" s="15"/>
      <c r="D22" s="68"/>
      <c r="E22" s="68"/>
      <c r="F22" s="3"/>
      <c r="G22" s="3"/>
    </row>
    <row r="23" spans="1:7" ht="16.5" thickTop="1" thickBot="1" x14ac:dyDescent="0.3">
      <c r="A23" s="18"/>
      <c r="B23" s="114" t="s">
        <v>108</v>
      </c>
      <c r="C23" s="115"/>
      <c r="D23" s="69">
        <f>D24-SUM(D8:D22)</f>
        <v>6318610.4400000041</v>
      </c>
      <c r="E23" s="69">
        <f>E24-SUM(E8:E22)</f>
        <v>0</v>
      </c>
      <c r="F23" s="6"/>
      <c r="G23" s="3"/>
    </row>
    <row r="24" spans="1:7" ht="16.5" thickTop="1" thickBot="1" x14ac:dyDescent="0.3">
      <c r="A24" s="19"/>
      <c r="B24" s="114" t="s">
        <v>21</v>
      </c>
      <c r="C24" s="115"/>
      <c r="D24" s="69">
        <f>IF(SUM(E8:E22)&gt;SUM(D8:D22),SUM(E8:E22),SUM(D8:D22))</f>
        <v>12970191.060000004</v>
      </c>
      <c r="E24" s="69">
        <f>IF(SUM(F8:F22)&gt;SUM(E8:E22),SUM(F8:F22),SUM(E8:E22))</f>
        <v>12970191.060000004</v>
      </c>
      <c r="F24" s="3"/>
      <c r="G24" s="3"/>
    </row>
    <row r="25" spans="1:7" ht="16.5" thickTop="1" thickBot="1" x14ac:dyDescent="0.3">
      <c r="A25" s="18"/>
      <c r="B25" s="114" t="s">
        <v>109</v>
      </c>
      <c r="C25" s="115"/>
      <c r="D25" s="69">
        <f>E23</f>
        <v>0</v>
      </c>
      <c r="E25" s="69">
        <f>D23</f>
        <v>6318610.4400000041</v>
      </c>
      <c r="F25" s="3"/>
      <c r="G25" s="3"/>
    </row>
    <row r="26" spans="1:7" ht="15.75" thickTop="1" x14ac:dyDescent="0.25">
      <c r="A26" s="3"/>
      <c r="B26" s="3"/>
      <c r="C26" s="3"/>
      <c r="D26" s="7"/>
      <c r="E26" s="7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70"/>
      <c r="F28" s="3"/>
      <c r="G28" s="3"/>
    </row>
    <row r="29" spans="1:7" x14ac:dyDescent="0.25">
      <c r="A29" s="3" t="s">
        <v>22</v>
      </c>
      <c r="B29" s="3"/>
      <c r="C29" s="3"/>
      <c r="D29" s="3"/>
      <c r="E29" s="3"/>
      <c r="F29" s="3"/>
      <c r="G29" s="3"/>
    </row>
    <row r="30" spans="1:7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7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7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4" workbookViewId="0">
      <selection activeCell="F11" sqref="F11"/>
    </sheetView>
  </sheetViews>
  <sheetFormatPr defaultRowHeight="15" x14ac:dyDescent="0.25"/>
  <cols>
    <col min="1" max="1" width="11.8554687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6" max="6" width="15.28515625" customWidth="1"/>
    <col min="7" max="7" width="10.42578125" bestFit="1" customWidth="1"/>
    <col min="8" max="8" width="11.5703125" bestFit="1" customWidth="1"/>
    <col min="10" max="10" width="12.7109375" customWidth="1"/>
    <col min="11" max="11" width="14.7109375" customWidth="1"/>
  </cols>
  <sheetData>
    <row r="1" spans="1:11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11" ht="18.75" x14ac:dyDescent="0.3">
      <c r="A2" s="111" t="s">
        <v>80</v>
      </c>
      <c r="B2" s="111"/>
      <c r="C2" s="111"/>
      <c r="D2" s="111"/>
      <c r="E2" s="111"/>
      <c r="F2" s="111"/>
      <c r="G2" s="111"/>
    </row>
    <row r="3" spans="1:11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11" ht="15.75" x14ac:dyDescent="0.25">
      <c r="A4" s="1" t="s">
        <v>1</v>
      </c>
      <c r="B4" s="1"/>
      <c r="C4" s="1" t="s">
        <v>0</v>
      </c>
      <c r="D4" s="1"/>
      <c r="E4" s="1" t="s">
        <v>105</v>
      </c>
      <c r="F4" s="1"/>
      <c r="G4" s="2"/>
    </row>
    <row r="5" spans="1:11" x14ac:dyDescent="0.25">
      <c r="A5" s="3"/>
      <c r="B5" s="3"/>
      <c r="C5" s="3"/>
      <c r="D5" s="3"/>
      <c r="E5" s="3"/>
      <c r="F5" s="3"/>
      <c r="G5" s="3"/>
    </row>
    <row r="6" spans="1:11" ht="15.75" thickBot="1" x14ac:dyDescent="0.3">
      <c r="A6" s="3"/>
      <c r="B6" s="4"/>
      <c r="C6" s="4"/>
      <c r="D6" s="4"/>
      <c r="E6" s="4"/>
      <c r="F6" s="3"/>
      <c r="G6" s="3"/>
      <c r="J6" s="22"/>
      <c r="K6" s="22"/>
    </row>
    <row r="7" spans="1:11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  <c r="I7" s="22"/>
      <c r="J7" s="21"/>
      <c r="K7" s="21"/>
    </row>
    <row r="8" spans="1:11" ht="15.75" thickTop="1" x14ac:dyDescent="0.25">
      <c r="A8" s="18"/>
      <c r="B8" s="94" t="s">
        <v>115</v>
      </c>
      <c r="C8" s="94" t="s">
        <v>8</v>
      </c>
      <c r="D8" s="66"/>
      <c r="E8" s="66">
        <v>366083.84000000055</v>
      </c>
      <c r="F8" s="3"/>
      <c r="G8" s="3"/>
      <c r="I8" s="22"/>
      <c r="J8" s="21"/>
      <c r="K8" s="21"/>
    </row>
    <row r="9" spans="1:11" x14ac:dyDescent="0.25">
      <c r="A9" s="18"/>
      <c r="B9" s="95" t="s">
        <v>9</v>
      </c>
      <c r="C9" s="95" t="s">
        <v>10</v>
      </c>
      <c r="D9" s="71">
        <v>132566</v>
      </c>
      <c r="E9" s="71">
        <v>113341</v>
      </c>
      <c r="F9" s="3"/>
      <c r="G9" s="3"/>
      <c r="I9" s="22"/>
      <c r="J9" s="21"/>
      <c r="K9" s="21"/>
    </row>
    <row r="10" spans="1:11" x14ac:dyDescent="0.25">
      <c r="A10" s="18"/>
      <c r="B10" s="95" t="s">
        <v>11</v>
      </c>
      <c r="C10" s="95" t="s">
        <v>10</v>
      </c>
      <c r="D10" s="71">
        <v>120383.27</v>
      </c>
      <c r="E10" s="71">
        <v>17823</v>
      </c>
      <c r="F10" s="3"/>
      <c r="G10" s="3"/>
      <c r="I10" s="22"/>
      <c r="J10" s="21"/>
      <c r="K10" s="21"/>
    </row>
    <row r="11" spans="1:11" x14ac:dyDescent="0.25">
      <c r="A11" s="18"/>
      <c r="B11" s="95" t="s">
        <v>12</v>
      </c>
      <c r="C11" s="95" t="s">
        <v>10</v>
      </c>
      <c r="D11" s="71">
        <v>37023</v>
      </c>
      <c r="E11" s="71">
        <v>15924</v>
      </c>
      <c r="F11" s="3"/>
      <c r="G11" s="3"/>
      <c r="I11" s="22"/>
      <c r="J11" s="21"/>
      <c r="K11" s="21"/>
    </row>
    <row r="12" spans="1:11" x14ac:dyDescent="0.25">
      <c r="A12" s="18"/>
      <c r="B12" s="95" t="s">
        <v>13</v>
      </c>
      <c r="C12" s="95" t="s">
        <v>10</v>
      </c>
      <c r="D12" s="71"/>
      <c r="E12" s="71"/>
      <c r="F12" s="3"/>
      <c r="G12" s="7"/>
      <c r="H12" s="32"/>
      <c r="I12" s="22"/>
      <c r="J12" s="21"/>
      <c r="K12" s="25"/>
    </row>
    <row r="13" spans="1:11" x14ac:dyDescent="0.25">
      <c r="A13" s="18"/>
      <c r="B13" s="95" t="s">
        <v>14</v>
      </c>
      <c r="C13" s="95" t="s">
        <v>10</v>
      </c>
      <c r="D13" s="71"/>
      <c r="E13" s="71"/>
      <c r="F13" s="3"/>
      <c r="G13" s="3"/>
      <c r="I13" s="22"/>
      <c r="J13" s="21"/>
      <c r="K13" s="21"/>
    </row>
    <row r="14" spans="1:11" x14ac:dyDescent="0.25">
      <c r="A14" s="18"/>
      <c r="B14" s="95" t="s">
        <v>15</v>
      </c>
      <c r="C14" s="95" t="s">
        <v>10</v>
      </c>
      <c r="D14" s="71"/>
      <c r="E14" s="71"/>
      <c r="F14" s="3"/>
      <c r="G14" s="3"/>
      <c r="I14" s="22"/>
      <c r="J14" s="21"/>
      <c r="K14" s="21"/>
    </row>
    <row r="15" spans="1:11" x14ac:dyDescent="0.25">
      <c r="A15" s="18"/>
      <c r="B15" s="95" t="s">
        <v>16</v>
      </c>
      <c r="C15" s="95" t="s">
        <v>10</v>
      </c>
      <c r="D15" s="71"/>
      <c r="E15" s="71"/>
      <c r="F15" s="3"/>
      <c r="G15" s="3"/>
      <c r="I15" s="22"/>
      <c r="J15" s="21"/>
      <c r="K15" s="21"/>
    </row>
    <row r="16" spans="1:11" x14ac:dyDescent="0.25">
      <c r="A16" s="18"/>
      <c r="B16" s="95" t="s">
        <v>72</v>
      </c>
      <c r="C16" s="95" t="s">
        <v>10</v>
      </c>
      <c r="D16" s="71"/>
      <c r="E16" s="71"/>
      <c r="F16" s="3"/>
      <c r="G16" s="3"/>
      <c r="I16" s="22"/>
      <c r="J16" s="21"/>
      <c r="K16" s="21"/>
    </row>
    <row r="17" spans="1:11" x14ac:dyDescent="0.25">
      <c r="A17" s="18"/>
      <c r="B17" s="95" t="s">
        <v>17</v>
      </c>
      <c r="C17" s="95" t="s">
        <v>10</v>
      </c>
      <c r="D17" s="71"/>
      <c r="E17" s="71"/>
      <c r="F17" s="3"/>
      <c r="G17" s="3"/>
      <c r="I17" s="22"/>
      <c r="J17" s="21"/>
      <c r="K17" s="21"/>
    </row>
    <row r="18" spans="1:11" x14ac:dyDescent="0.25">
      <c r="A18" s="18"/>
      <c r="B18" s="95" t="s">
        <v>18</v>
      </c>
      <c r="C18" s="95" t="s">
        <v>10</v>
      </c>
      <c r="D18" s="71"/>
      <c r="E18" s="71"/>
      <c r="F18" s="3"/>
      <c r="G18" s="3"/>
      <c r="I18" s="22"/>
      <c r="J18" s="21"/>
      <c r="K18" s="21"/>
    </row>
    <row r="19" spans="1:11" x14ac:dyDescent="0.25">
      <c r="A19" s="18"/>
      <c r="B19" s="95" t="s">
        <v>19</v>
      </c>
      <c r="C19" s="95" t="s">
        <v>10</v>
      </c>
      <c r="D19" s="71"/>
      <c r="E19" s="71"/>
      <c r="F19" s="3"/>
      <c r="G19" s="3"/>
      <c r="I19" s="22"/>
      <c r="J19" s="21"/>
      <c r="K19" s="21"/>
    </row>
    <row r="20" spans="1:11" x14ac:dyDescent="0.25">
      <c r="A20" s="18"/>
      <c r="B20" s="95" t="s">
        <v>20</v>
      </c>
      <c r="C20" s="95" t="s">
        <v>10</v>
      </c>
      <c r="D20" s="71"/>
      <c r="E20" s="71"/>
      <c r="F20" s="3"/>
      <c r="G20" s="3"/>
      <c r="I20" s="22"/>
      <c r="J20" s="21"/>
      <c r="K20" s="21"/>
    </row>
    <row r="21" spans="1:11" x14ac:dyDescent="0.25">
      <c r="A21" s="18"/>
      <c r="B21" s="95" t="s">
        <v>50</v>
      </c>
      <c r="C21" s="95"/>
      <c r="D21" s="67"/>
      <c r="E21" s="67"/>
      <c r="F21" s="3"/>
      <c r="G21" s="3"/>
      <c r="I21" s="22"/>
      <c r="J21" s="24"/>
      <c r="K21" s="24"/>
    </row>
    <row r="22" spans="1:11" ht="15.75" thickBot="1" x14ac:dyDescent="0.3">
      <c r="A22" s="18"/>
      <c r="B22" s="96"/>
      <c r="C22" s="96"/>
      <c r="D22" s="68"/>
      <c r="E22" s="68"/>
      <c r="F22" s="3"/>
      <c r="G22" s="3"/>
      <c r="I22" s="22"/>
      <c r="J22" s="24"/>
      <c r="K22" s="24"/>
    </row>
    <row r="23" spans="1:11" ht="16.5" thickTop="1" thickBot="1" x14ac:dyDescent="0.3">
      <c r="A23" s="18"/>
      <c r="B23" s="112" t="s">
        <v>117</v>
      </c>
      <c r="C23" s="113"/>
      <c r="D23" s="69">
        <f>D24-SUM(D8:D22)</f>
        <v>223199.57000000053</v>
      </c>
      <c r="E23" s="69">
        <f>E24-SUM(E8:E22)</f>
        <v>0</v>
      </c>
      <c r="F23" s="6"/>
      <c r="G23" s="3"/>
      <c r="I23" s="22"/>
      <c r="J23" s="22"/>
      <c r="K23" s="22"/>
    </row>
    <row r="24" spans="1:11" ht="16.5" thickTop="1" thickBot="1" x14ac:dyDescent="0.3">
      <c r="A24" s="19"/>
      <c r="B24" s="112" t="s">
        <v>21</v>
      </c>
      <c r="C24" s="113"/>
      <c r="D24" s="69">
        <f>IF(SUM(E8:E22)&gt;SUM(D8:D22),SUM(E8:E22),SUM(D8:D22))</f>
        <v>513171.84000000055</v>
      </c>
      <c r="E24" s="69">
        <f>IF(SUM(F8:F22)&gt;SUM(E8:E22),SUM(F8:F22),SUM(E8:E22))</f>
        <v>513171.84000000055</v>
      </c>
      <c r="F24" s="3"/>
      <c r="G24" s="3"/>
      <c r="I24" s="22"/>
      <c r="J24" s="22"/>
      <c r="K24" s="24"/>
    </row>
    <row r="25" spans="1:11" ht="16.5" thickTop="1" thickBot="1" x14ac:dyDescent="0.3">
      <c r="A25" s="18"/>
      <c r="B25" s="112" t="s">
        <v>118</v>
      </c>
      <c r="C25" s="113"/>
      <c r="D25" s="69">
        <f>E23</f>
        <v>0</v>
      </c>
      <c r="E25" s="69">
        <f>D23</f>
        <v>223199.57000000053</v>
      </c>
      <c r="F25" s="3"/>
      <c r="G25" s="3"/>
      <c r="I25" s="22"/>
      <c r="J25" s="22"/>
      <c r="K25" s="22"/>
    </row>
    <row r="26" spans="1:11" ht="15.75" thickTop="1" x14ac:dyDescent="0.25">
      <c r="A26" s="3"/>
      <c r="B26" s="3"/>
      <c r="C26" s="3"/>
      <c r="D26" s="7"/>
      <c r="E26" s="7"/>
      <c r="F26" s="3"/>
      <c r="G26" s="3"/>
      <c r="I26" s="22"/>
      <c r="J26" s="22"/>
      <c r="K26" s="24"/>
    </row>
    <row r="27" spans="1:11" x14ac:dyDescent="0.25">
      <c r="A27" s="3"/>
      <c r="B27" s="3"/>
      <c r="C27" s="3"/>
      <c r="D27" s="3"/>
      <c r="E27" s="3"/>
      <c r="F27" s="3"/>
      <c r="G27" s="3"/>
      <c r="I27" s="22"/>
      <c r="J27" s="22"/>
      <c r="K27" s="22"/>
    </row>
    <row r="28" spans="1:11" x14ac:dyDescent="0.25">
      <c r="A28" s="3"/>
      <c r="B28" s="3"/>
      <c r="C28" s="3"/>
      <c r="D28" s="3"/>
      <c r="E28" s="3"/>
      <c r="F28" s="3"/>
      <c r="G28" s="3"/>
    </row>
    <row r="29" spans="1:11" x14ac:dyDescent="0.25">
      <c r="A29" s="3" t="s">
        <v>22</v>
      </c>
      <c r="B29" s="3"/>
      <c r="C29" s="3"/>
      <c r="D29" s="3"/>
      <c r="E29" s="3"/>
      <c r="F29" s="3"/>
      <c r="G29" s="3"/>
    </row>
    <row r="30" spans="1:11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11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11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F11" sqref="F11"/>
    </sheetView>
  </sheetViews>
  <sheetFormatPr defaultRowHeight="15" x14ac:dyDescent="0.25"/>
  <cols>
    <col min="1" max="1" width="15.4257812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8" max="8" width="11.5703125" bestFit="1" customWidth="1"/>
    <col min="9" max="9" width="13.28515625" bestFit="1" customWidth="1"/>
  </cols>
  <sheetData>
    <row r="1" spans="1:9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9" ht="18.75" x14ac:dyDescent="0.3">
      <c r="A2" s="111" t="s">
        <v>86</v>
      </c>
      <c r="B2" s="111"/>
      <c r="C2" s="111"/>
      <c r="D2" s="111"/>
      <c r="E2" s="111"/>
      <c r="F2" s="111"/>
      <c r="G2" s="111"/>
    </row>
    <row r="3" spans="1:9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9" ht="15.75" x14ac:dyDescent="0.25">
      <c r="A4" s="1" t="s">
        <v>1</v>
      </c>
      <c r="B4" s="1"/>
      <c r="C4" s="1" t="s">
        <v>58</v>
      </c>
      <c r="D4" s="1"/>
      <c r="E4" s="1" t="s">
        <v>3</v>
      </c>
      <c r="F4" s="1">
        <v>319</v>
      </c>
      <c r="G4" s="2"/>
    </row>
    <row r="5" spans="1:9" ht="15.75" x14ac:dyDescent="0.25">
      <c r="A5" s="3"/>
      <c r="B5" s="3"/>
      <c r="C5" s="1" t="s">
        <v>59</v>
      </c>
      <c r="D5" s="1"/>
      <c r="E5" s="3"/>
      <c r="F5" s="3"/>
      <c r="G5" s="3"/>
    </row>
    <row r="6" spans="1:9" ht="15.75" thickBot="1" x14ac:dyDescent="0.3">
      <c r="A6" s="3"/>
      <c r="B6" s="4"/>
      <c r="C6" s="4"/>
      <c r="D6" s="4"/>
      <c r="E6" s="4"/>
      <c r="F6" s="3"/>
      <c r="G6" s="3"/>
      <c r="H6" s="32"/>
      <c r="I6" s="32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94" t="s">
        <v>115</v>
      </c>
      <c r="C8" s="94" t="s">
        <v>8</v>
      </c>
      <c r="D8" s="66"/>
      <c r="E8" s="66">
        <v>12360888.249999994</v>
      </c>
      <c r="F8" s="3"/>
      <c r="G8" s="3"/>
    </row>
    <row r="9" spans="1:9" x14ac:dyDescent="0.25">
      <c r="A9" s="18"/>
      <c r="B9" s="95" t="s">
        <v>9</v>
      </c>
      <c r="C9" s="95" t="s">
        <v>10</v>
      </c>
      <c r="D9" s="71">
        <v>2250</v>
      </c>
      <c r="E9" s="71">
        <v>13650</v>
      </c>
      <c r="F9" s="3"/>
      <c r="G9" s="3"/>
    </row>
    <row r="10" spans="1:9" x14ac:dyDescent="0.25">
      <c r="A10" s="18"/>
      <c r="B10" s="95" t="s">
        <v>11</v>
      </c>
      <c r="C10" s="95" t="s">
        <v>10</v>
      </c>
      <c r="D10" s="71">
        <v>38250</v>
      </c>
      <c r="E10" s="71">
        <v>45625</v>
      </c>
      <c r="F10" s="3"/>
      <c r="G10" s="3"/>
    </row>
    <row r="11" spans="1:9" x14ac:dyDescent="0.25">
      <c r="A11" s="18"/>
      <c r="B11" s="95" t="s">
        <v>12</v>
      </c>
      <c r="C11" s="95" t="s">
        <v>10</v>
      </c>
      <c r="D11" s="71">
        <v>27250</v>
      </c>
      <c r="E11" s="71">
        <v>75054.11</v>
      </c>
      <c r="F11" s="3"/>
      <c r="G11" s="3"/>
    </row>
    <row r="12" spans="1:9" x14ac:dyDescent="0.25">
      <c r="A12" s="18"/>
      <c r="B12" s="95" t="s">
        <v>13</v>
      </c>
      <c r="C12" s="95" t="s">
        <v>10</v>
      </c>
      <c r="D12" s="71"/>
      <c r="E12" s="71"/>
      <c r="F12" s="3"/>
      <c r="G12" s="3"/>
    </row>
    <row r="13" spans="1:9" x14ac:dyDescent="0.25">
      <c r="A13" s="18"/>
      <c r="B13" s="95" t="s">
        <v>14</v>
      </c>
      <c r="C13" s="95" t="s">
        <v>10</v>
      </c>
      <c r="D13" s="71"/>
      <c r="E13" s="71"/>
      <c r="F13" s="3"/>
      <c r="G13" s="3"/>
    </row>
    <row r="14" spans="1:9" x14ac:dyDescent="0.25">
      <c r="A14" s="18"/>
      <c r="B14" s="95" t="s">
        <v>15</v>
      </c>
      <c r="C14" s="95" t="s">
        <v>10</v>
      </c>
      <c r="D14" s="71"/>
      <c r="E14" s="71"/>
      <c r="F14" s="3"/>
      <c r="G14" s="3"/>
    </row>
    <row r="15" spans="1:9" x14ac:dyDescent="0.25">
      <c r="A15" s="18"/>
      <c r="B15" s="95" t="s">
        <v>16</v>
      </c>
      <c r="C15" s="95" t="s">
        <v>10</v>
      </c>
      <c r="D15" s="71"/>
      <c r="E15" s="71"/>
      <c r="F15" s="3"/>
      <c r="G15" s="3"/>
      <c r="H15" s="8"/>
    </row>
    <row r="16" spans="1:9" x14ac:dyDescent="0.25">
      <c r="A16" s="18"/>
      <c r="B16" s="95" t="s">
        <v>72</v>
      </c>
      <c r="C16" s="95" t="s">
        <v>10</v>
      </c>
      <c r="D16" s="71"/>
      <c r="E16" s="71"/>
      <c r="F16" s="3"/>
      <c r="G16" s="3"/>
    </row>
    <row r="17" spans="1:7" x14ac:dyDescent="0.25">
      <c r="A17" s="18"/>
      <c r="B17" s="95" t="s">
        <v>17</v>
      </c>
      <c r="C17" s="95" t="s">
        <v>10</v>
      </c>
      <c r="D17" s="71"/>
      <c r="E17" s="71"/>
      <c r="F17" s="3"/>
      <c r="G17" s="3"/>
    </row>
    <row r="18" spans="1:7" x14ac:dyDescent="0.25">
      <c r="A18" s="18"/>
      <c r="B18" s="95" t="s">
        <v>18</v>
      </c>
      <c r="C18" s="95" t="s">
        <v>10</v>
      </c>
      <c r="D18" s="71"/>
      <c r="E18" s="71"/>
      <c r="F18" s="3"/>
      <c r="G18" s="3"/>
    </row>
    <row r="19" spans="1:7" x14ac:dyDescent="0.25">
      <c r="A19" s="18"/>
      <c r="B19" s="95" t="s">
        <v>19</v>
      </c>
      <c r="C19" s="95" t="s">
        <v>10</v>
      </c>
      <c r="D19" s="71"/>
      <c r="E19" s="71"/>
      <c r="F19" s="3"/>
      <c r="G19" s="3"/>
    </row>
    <row r="20" spans="1:7" x14ac:dyDescent="0.25">
      <c r="A20" s="18"/>
      <c r="B20" s="95" t="s">
        <v>20</v>
      </c>
      <c r="C20" s="95" t="s">
        <v>10</v>
      </c>
      <c r="D20" s="71"/>
      <c r="E20" s="71"/>
      <c r="F20" s="3"/>
      <c r="G20" s="3"/>
    </row>
    <row r="21" spans="1:7" x14ac:dyDescent="0.25">
      <c r="A21" s="18"/>
      <c r="B21" s="95" t="s">
        <v>50</v>
      </c>
      <c r="C21" s="95"/>
      <c r="D21" s="67"/>
      <c r="E21" s="67"/>
      <c r="F21" s="3"/>
      <c r="G21" s="3"/>
    </row>
    <row r="22" spans="1:7" ht="15.75" thickBot="1" x14ac:dyDescent="0.3">
      <c r="A22" s="18"/>
      <c r="B22" s="96"/>
      <c r="C22" s="96"/>
      <c r="D22" s="68"/>
      <c r="E22" s="68"/>
      <c r="F22" s="3"/>
      <c r="G22" s="3"/>
    </row>
    <row r="23" spans="1:7" ht="16.5" thickTop="1" thickBot="1" x14ac:dyDescent="0.3">
      <c r="A23" s="18"/>
      <c r="B23" s="112" t="s">
        <v>117</v>
      </c>
      <c r="C23" s="113"/>
      <c r="D23" s="69">
        <f>D24-SUM(D8:D22)</f>
        <v>12427467.359999994</v>
      </c>
      <c r="E23" s="69">
        <f>E24-SUM(E8:E22)</f>
        <v>0</v>
      </c>
      <c r="F23" s="6"/>
      <c r="G23" s="3"/>
    </row>
    <row r="24" spans="1:7" ht="16.5" thickTop="1" thickBot="1" x14ac:dyDescent="0.3">
      <c r="A24" s="19"/>
      <c r="B24" s="112" t="s">
        <v>21</v>
      </c>
      <c r="C24" s="113"/>
      <c r="D24" s="69">
        <f>IF(SUM(E8:E22)&gt;SUM(D8:D22),SUM(E8:E22),SUM(D8:D22))</f>
        <v>12495217.359999994</v>
      </c>
      <c r="E24" s="69">
        <f>IF(SUM(F8:F22)&gt;SUM(E8:E22),SUM(F8:F22),SUM(E8:E22))</f>
        <v>12495217.359999994</v>
      </c>
      <c r="F24" s="3"/>
      <c r="G24" s="3"/>
    </row>
    <row r="25" spans="1:7" ht="16.5" thickTop="1" thickBot="1" x14ac:dyDescent="0.3">
      <c r="A25" s="18"/>
      <c r="B25" s="112" t="s">
        <v>118</v>
      </c>
      <c r="C25" s="113"/>
      <c r="D25" s="69">
        <f>E23</f>
        <v>0</v>
      </c>
      <c r="E25" s="69">
        <f>D23</f>
        <v>12427467.359999994</v>
      </c>
      <c r="F25" s="3"/>
      <c r="G25" s="3"/>
    </row>
    <row r="26" spans="1:7" ht="15.75" thickTop="1" x14ac:dyDescent="0.25">
      <c r="A26" s="3"/>
      <c r="B26" s="3"/>
      <c r="C26" s="3"/>
      <c r="D26" s="7"/>
      <c r="E26" s="7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 t="s">
        <v>22</v>
      </c>
      <c r="B29" s="3"/>
      <c r="C29" s="3"/>
      <c r="D29" s="3"/>
      <c r="E29" s="3"/>
      <c r="F29" s="3"/>
      <c r="G29" s="3"/>
    </row>
    <row r="30" spans="1:7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7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7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workbookViewId="0">
      <selection activeCell="D14" sqref="D14"/>
    </sheetView>
  </sheetViews>
  <sheetFormatPr defaultRowHeight="15" x14ac:dyDescent="0.25"/>
  <cols>
    <col min="1" max="1" width="14.28515625" customWidth="1"/>
    <col min="2" max="2" width="15.42578125" customWidth="1"/>
    <col min="3" max="3" width="22" customWidth="1"/>
    <col min="4" max="4" width="19.5703125" customWidth="1"/>
    <col min="5" max="5" width="14.5703125" bestFit="1" customWidth="1"/>
    <col min="8" max="8" width="14.7109375" bestFit="1" customWidth="1"/>
    <col min="9" max="9" width="14.28515625" bestFit="1" customWidth="1"/>
  </cols>
  <sheetData>
    <row r="1" spans="1:9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9" ht="18.75" x14ac:dyDescent="0.3">
      <c r="A2" s="111" t="s">
        <v>87</v>
      </c>
      <c r="B2" s="111"/>
      <c r="C2" s="111"/>
      <c r="D2" s="111"/>
      <c r="E2" s="111"/>
      <c r="F2" s="111"/>
      <c r="G2" s="111"/>
    </row>
    <row r="3" spans="1:9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9" ht="15.75" x14ac:dyDescent="0.25">
      <c r="A4" s="1" t="s">
        <v>1</v>
      </c>
      <c r="B4" s="1"/>
      <c r="C4" s="1" t="s">
        <v>45</v>
      </c>
      <c r="D4" s="1" t="s">
        <v>3</v>
      </c>
      <c r="E4" s="75">
        <v>320</v>
      </c>
      <c r="G4" s="2"/>
    </row>
    <row r="5" spans="1:9" ht="15.75" x14ac:dyDescent="0.25">
      <c r="A5" s="3"/>
      <c r="B5" s="3"/>
      <c r="C5" s="1"/>
      <c r="D5" s="1"/>
      <c r="E5" s="3"/>
      <c r="F5" s="3"/>
      <c r="G5" s="3"/>
    </row>
    <row r="6" spans="1:9" ht="15.75" thickBot="1" x14ac:dyDescent="0.3">
      <c r="A6" s="3"/>
      <c r="B6" s="4"/>
      <c r="C6" s="4"/>
      <c r="D6" s="4"/>
      <c r="E6" s="4"/>
      <c r="F6" s="3"/>
      <c r="G6" s="3"/>
      <c r="H6" s="32"/>
      <c r="I6" s="32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11" t="s">
        <v>115</v>
      </c>
      <c r="C8" s="11" t="s">
        <v>8</v>
      </c>
      <c r="D8" s="12"/>
      <c r="E8" s="12">
        <v>130715939.44999993</v>
      </c>
      <c r="F8" s="3"/>
      <c r="G8" s="3"/>
    </row>
    <row r="9" spans="1:9" x14ac:dyDescent="0.25">
      <c r="A9" s="18"/>
      <c r="B9" s="13" t="s">
        <v>9</v>
      </c>
      <c r="C9" s="13" t="s">
        <v>10</v>
      </c>
      <c r="D9" s="73">
        <v>11624225.560000001</v>
      </c>
      <c r="E9" s="73">
        <v>20741816.420000002</v>
      </c>
      <c r="F9" s="3"/>
      <c r="G9" s="3"/>
    </row>
    <row r="10" spans="1:9" x14ac:dyDescent="0.25">
      <c r="A10" s="18"/>
      <c r="B10" s="13" t="s">
        <v>11</v>
      </c>
      <c r="C10" s="13" t="s">
        <v>10</v>
      </c>
      <c r="D10" s="73">
        <v>3573812.34</v>
      </c>
      <c r="E10" s="73">
        <v>3453806.16</v>
      </c>
      <c r="F10" s="3"/>
      <c r="G10" s="3"/>
    </row>
    <row r="11" spans="1:9" x14ac:dyDescent="0.25">
      <c r="A11" s="18"/>
      <c r="B11" s="13" t="s">
        <v>12</v>
      </c>
      <c r="C11" s="13" t="s">
        <v>10</v>
      </c>
      <c r="D11" s="73">
        <v>10905744.09</v>
      </c>
      <c r="E11" s="73">
        <v>7450876.8300000001</v>
      </c>
      <c r="F11" s="3"/>
      <c r="G11" s="3"/>
    </row>
    <row r="12" spans="1:9" x14ac:dyDescent="0.25">
      <c r="A12" s="18"/>
      <c r="B12" s="13" t="s">
        <v>13</v>
      </c>
      <c r="C12" s="13" t="s">
        <v>10</v>
      </c>
      <c r="D12" s="73"/>
      <c r="E12" s="73"/>
      <c r="F12" s="3"/>
      <c r="G12" s="3"/>
    </row>
    <row r="13" spans="1:9" x14ac:dyDescent="0.25">
      <c r="A13" s="18"/>
      <c r="B13" s="13" t="s">
        <v>14</v>
      </c>
      <c r="C13" s="13" t="s">
        <v>10</v>
      </c>
      <c r="D13" s="73"/>
      <c r="E13" s="73"/>
      <c r="F13" s="3"/>
      <c r="G13" s="3"/>
      <c r="H13" s="20"/>
    </row>
    <row r="14" spans="1:9" x14ac:dyDescent="0.25">
      <c r="A14" s="18"/>
      <c r="B14" s="13" t="s">
        <v>15</v>
      </c>
      <c r="C14" s="13" t="s">
        <v>10</v>
      </c>
      <c r="D14" s="73"/>
      <c r="E14" s="73"/>
      <c r="F14" s="3"/>
      <c r="G14" s="3"/>
    </row>
    <row r="15" spans="1:9" x14ac:dyDescent="0.25">
      <c r="A15" s="18"/>
      <c r="B15" s="13" t="s">
        <v>16</v>
      </c>
      <c r="C15" s="13" t="s">
        <v>10</v>
      </c>
      <c r="D15" s="73"/>
      <c r="E15" s="73"/>
      <c r="F15" s="3"/>
      <c r="G15" s="3"/>
    </row>
    <row r="16" spans="1:9" x14ac:dyDescent="0.25">
      <c r="A16" s="18"/>
      <c r="B16" s="13" t="s">
        <v>72</v>
      </c>
      <c r="C16" s="13" t="s">
        <v>10</v>
      </c>
      <c r="D16" s="73"/>
      <c r="E16" s="73"/>
      <c r="F16" s="3"/>
      <c r="G16" s="3"/>
    </row>
    <row r="17" spans="1:8" x14ac:dyDescent="0.25">
      <c r="A17" s="18"/>
      <c r="B17" s="13" t="s">
        <v>17</v>
      </c>
      <c r="C17" s="13" t="s">
        <v>10</v>
      </c>
      <c r="D17" s="73"/>
      <c r="E17" s="73"/>
      <c r="F17" s="3"/>
      <c r="G17" s="3"/>
    </row>
    <row r="18" spans="1:8" x14ac:dyDescent="0.25">
      <c r="A18" s="18"/>
      <c r="B18" s="13" t="s">
        <v>18</v>
      </c>
      <c r="C18" s="13" t="s">
        <v>10</v>
      </c>
      <c r="D18" s="73"/>
      <c r="E18" s="73"/>
      <c r="F18" s="3"/>
      <c r="G18" s="3"/>
    </row>
    <row r="19" spans="1:8" x14ac:dyDescent="0.25">
      <c r="A19" s="18"/>
      <c r="B19" s="13" t="s">
        <v>19</v>
      </c>
      <c r="C19" s="13" t="s">
        <v>10</v>
      </c>
      <c r="D19" s="73"/>
      <c r="E19" s="73"/>
      <c r="F19" s="3"/>
      <c r="G19" s="3"/>
    </row>
    <row r="20" spans="1:8" x14ac:dyDescent="0.25">
      <c r="A20" s="18"/>
      <c r="B20" s="13" t="s">
        <v>20</v>
      </c>
      <c r="C20" s="13" t="s">
        <v>10</v>
      </c>
      <c r="D20" s="73"/>
      <c r="E20" s="73"/>
      <c r="F20" s="3"/>
      <c r="G20" s="3"/>
    </row>
    <row r="21" spans="1:8" x14ac:dyDescent="0.25">
      <c r="A21" s="18"/>
      <c r="B21" s="13" t="s">
        <v>50</v>
      </c>
      <c r="C21" s="13"/>
      <c r="D21" s="14"/>
      <c r="E21" s="14"/>
      <c r="F21" s="3"/>
      <c r="G21" s="3"/>
      <c r="H21" s="20"/>
    </row>
    <row r="22" spans="1:8" ht="15.75" thickBot="1" x14ac:dyDescent="0.3">
      <c r="A22" s="18"/>
      <c r="B22" s="15"/>
      <c r="C22" s="15"/>
      <c r="D22" s="16"/>
      <c r="E22" s="16"/>
      <c r="F22" s="3"/>
      <c r="G22" s="3"/>
      <c r="H22" s="20"/>
    </row>
    <row r="23" spans="1:8" ht="16.5" thickTop="1" thickBot="1" x14ac:dyDescent="0.3">
      <c r="A23" s="18"/>
      <c r="B23" s="114" t="s">
        <v>117</v>
      </c>
      <c r="C23" s="115"/>
      <c r="D23" s="17">
        <f>D24-SUM(D8:D22)</f>
        <v>136258656.86999995</v>
      </c>
      <c r="E23" s="17">
        <f>E24-SUM(E8:E22)</f>
        <v>0</v>
      </c>
      <c r="F23" s="6"/>
      <c r="G23" s="3"/>
      <c r="H23" s="20"/>
    </row>
    <row r="24" spans="1:8" ht="16.5" thickTop="1" thickBot="1" x14ac:dyDescent="0.3">
      <c r="A24" s="19"/>
      <c r="B24" s="114" t="s">
        <v>21</v>
      </c>
      <c r="C24" s="115"/>
      <c r="D24" s="17">
        <f>IF(SUM(E8:E22)&gt;SUM(D8:D22),SUM(E8:E22),SUM(D8:D22))</f>
        <v>162362438.85999995</v>
      </c>
      <c r="E24" s="17">
        <f>IF(SUM(F8:F22)&gt;SUM(E8:E22),SUM(F8:F22),SUM(E8:E22))</f>
        <v>162362438.85999995</v>
      </c>
      <c r="F24" s="3"/>
      <c r="G24" s="3"/>
    </row>
    <row r="25" spans="1:8" ht="16.5" thickTop="1" thickBot="1" x14ac:dyDescent="0.3">
      <c r="A25" s="18"/>
      <c r="B25" s="114" t="s">
        <v>118</v>
      </c>
      <c r="C25" s="115"/>
      <c r="D25" s="17">
        <f>E23</f>
        <v>0</v>
      </c>
      <c r="E25" s="17">
        <f>D23</f>
        <v>136258656.86999995</v>
      </c>
      <c r="F25" s="3"/>
      <c r="G25" s="3"/>
    </row>
    <row r="26" spans="1:8" ht="15.75" thickTop="1" x14ac:dyDescent="0.25">
      <c r="A26" s="3"/>
      <c r="B26" s="3"/>
      <c r="C26" s="3"/>
      <c r="D26" s="7"/>
      <c r="E26" s="7"/>
      <c r="F26" s="3"/>
      <c r="G26" s="3"/>
    </row>
    <row r="27" spans="1:8" x14ac:dyDescent="0.25">
      <c r="A27" s="3"/>
      <c r="B27" s="3"/>
      <c r="C27" s="3"/>
      <c r="D27" s="3"/>
      <c r="E27" s="3"/>
      <c r="F27" s="3"/>
      <c r="G27" s="3"/>
    </row>
    <row r="28" spans="1:8" x14ac:dyDescent="0.25">
      <c r="A28" s="3"/>
      <c r="B28" s="3"/>
      <c r="C28" s="3"/>
      <c r="D28" s="3"/>
      <c r="E28" s="3"/>
      <c r="F28" s="3"/>
      <c r="G28" s="3"/>
    </row>
    <row r="29" spans="1:8" x14ac:dyDescent="0.25">
      <c r="A29" s="3" t="s">
        <v>22</v>
      </c>
      <c r="B29" s="3"/>
      <c r="C29" s="3"/>
      <c r="D29" s="3"/>
      <c r="E29" s="3"/>
      <c r="F29" s="3"/>
      <c r="G29" s="3"/>
    </row>
    <row r="30" spans="1:8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8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8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3:C23"/>
    <mergeCell ref="B24:C2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4" workbookViewId="0">
      <selection activeCell="F11" sqref="F11"/>
    </sheetView>
  </sheetViews>
  <sheetFormatPr defaultRowHeight="15" x14ac:dyDescent="0.25"/>
  <cols>
    <col min="1" max="1" width="14.14062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8" max="9" width="9.5703125" bestFit="1" customWidth="1"/>
  </cols>
  <sheetData>
    <row r="1" spans="1:9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9" ht="18.75" x14ac:dyDescent="0.3">
      <c r="A2" s="111" t="s">
        <v>82</v>
      </c>
      <c r="B2" s="111"/>
      <c r="C2" s="111"/>
      <c r="D2" s="111"/>
      <c r="E2" s="111"/>
      <c r="F2" s="111"/>
      <c r="G2" s="111"/>
    </row>
    <row r="3" spans="1:9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9" ht="15.75" x14ac:dyDescent="0.25">
      <c r="A4" s="1" t="s">
        <v>1</v>
      </c>
      <c r="B4" s="1"/>
      <c r="C4" s="1" t="s">
        <v>46</v>
      </c>
      <c r="D4" s="1"/>
      <c r="E4" s="1" t="s">
        <v>3</v>
      </c>
      <c r="F4" s="1">
        <v>321</v>
      </c>
      <c r="G4" s="2"/>
    </row>
    <row r="5" spans="1:9" x14ac:dyDescent="0.25">
      <c r="A5" s="3"/>
      <c r="B5" s="3"/>
      <c r="C5" s="3"/>
      <c r="D5" s="3"/>
      <c r="E5" s="3"/>
      <c r="F5" s="3"/>
      <c r="G5" s="3"/>
      <c r="H5" s="32"/>
      <c r="I5" s="32"/>
    </row>
    <row r="6" spans="1:9" ht="15.75" thickBot="1" x14ac:dyDescent="0.3">
      <c r="A6" s="3"/>
      <c r="B6" s="4"/>
      <c r="C6" s="4"/>
      <c r="D6" s="4"/>
      <c r="E6" s="4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11" t="s">
        <v>115</v>
      </c>
      <c r="C8" s="11" t="s">
        <v>8</v>
      </c>
      <c r="D8" s="66"/>
      <c r="E8" s="66">
        <v>47799.45999999973</v>
      </c>
      <c r="F8" s="3"/>
      <c r="G8" s="3"/>
    </row>
    <row r="9" spans="1:9" x14ac:dyDescent="0.25">
      <c r="A9" s="18"/>
      <c r="B9" s="13" t="s">
        <v>9</v>
      </c>
      <c r="C9" s="13" t="s">
        <v>10</v>
      </c>
      <c r="D9" s="71">
        <v>0</v>
      </c>
      <c r="E9" s="71">
        <v>5225</v>
      </c>
      <c r="F9" s="3"/>
      <c r="G9" s="3"/>
    </row>
    <row r="10" spans="1:9" x14ac:dyDescent="0.25">
      <c r="A10" s="18"/>
      <c r="B10" s="13" t="s">
        <v>11</v>
      </c>
      <c r="C10" s="13" t="s">
        <v>10</v>
      </c>
      <c r="D10" s="71">
        <v>123227.03</v>
      </c>
      <c r="E10" s="71">
        <v>123227.03</v>
      </c>
      <c r="F10" s="3"/>
      <c r="G10" s="3"/>
    </row>
    <row r="11" spans="1:9" x14ac:dyDescent="0.25">
      <c r="A11" s="18"/>
      <c r="B11" s="13" t="s">
        <v>12</v>
      </c>
      <c r="C11" s="13" t="s">
        <v>10</v>
      </c>
      <c r="D11" s="71">
        <v>289639.53000000003</v>
      </c>
      <c r="E11" s="71">
        <v>352239.53</v>
      </c>
      <c r="F11" s="3"/>
      <c r="G11" s="3"/>
    </row>
    <row r="12" spans="1:9" x14ac:dyDescent="0.25">
      <c r="A12" s="18"/>
      <c r="B12" s="13" t="s">
        <v>13</v>
      </c>
      <c r="C12" s="13" t="s">
        <v>10</v>
      </c>
      <c r="D12" s="71"/>
      <c r="E12" s="71"/>
      <c r="F12" s="3"/>
      <c r="G12" s="3"/>
    </row>
    <row r="13" spans="1:9" x14ac:dyDescent="0.25">
      <c r="A13" s="18"/>
      <c r="B13" s="13" t="s">
        <v>14</v>
      </c>
      <c r="C13" s="13" t="s">
        <v>10</v>
      </c>
      <c r="D13" s="71"/>
      <c r="E13" s="71"/>
      <c r="F13" s="3"/>
      <c r="G13" s="3"/>
    </row>
    <row r="14" spans="1:9" x14ac:dyDescent="0.25">
      <c r="A14" s="18"/>
      <c r="B14" s="13" t="s">
        <v>15</v>
      </c>
      <c r="C14" s="13" t="s">
        <v>10</v>
      </c>
      <c r="D14" s="71"/>
      <c r="E14" s="71"/>
      <c r="F14" s="3"/>
      <c r="G14" s="3"/>
    </row>
    <row r="15" spans="1:9" x14ac:dyDescent="0.25">
      <c r="A15" s="18"/>
      <c r="B15" s="13" t="s">
        <v>16</v>
      </c>
      <c r="C15" s="13" t="s">
        <v>10</v>
      </c>
      <c r="D15" s="74"/>
      <c r="E15" s="71"/>
      <c r="F15" s="3"/>
      <c r="G15" s="3"/>
    </row>
    <row r="16" spans="1:9" x14ac:dyDescent="0.25">
      <c r="A16" s="18"/>
      <c r="B16" s="13" t="s">
        <v>72</v>
      </c>
      <c r="C16" s="13" t="s">
        <v>10</v>
      </c>
      <c r="D16" s="71"/>
      <c r="E16" s="71"/>
      <c r="F16" s="3"/>
      <c r="G16" s="3"/>
    </row>
    <row r="17" spans="1:9" x14ac:dyDescent="0.25">
      <c r="A17" s="18"/>
      <c r="B17" s="13" t="s">
        <v>17</v>
      </c>
      <c r="C17" s="13" t="s">
        <v>10</v>
      </c>
      <c r="D17" s="71"/>
      <c r="E17" s="71"/>
      <c r="F17" s="3"/>
      <c r="G17" s="3"/>
      <c r="I17" s="20"/>
    </row>
    <row r="18" spans="1:9" x14ac:dyDescent="0.25">
      <c r="A18" s="18"/>
      <c r="B18" s="13" t="s">
        <v>18</v>
      </c>
      <c r="C18" s="13" t="s">
        <v>10</v>
      </c>
      <c r="D18" s="71"/>
      <c r="E18" s="71"/>
      <c r="F18" s="3"/>
      <c r="G18" s="3"/>
    </row>
    <row r="19" spans="1:9" x14ac:dyDescent="0.25">
      <c r="A19" s="18"/>
      <c r="B19" s="13" t="s">
        <v>19</v>
      </c>
      <c r="C19" s="13" t="s">
        <v>10</v>
      </c>
      <c r="D19" s="71"/>
      <c r="E19" s="71"/>
      <c r="F19" s="3"/>
      <c r="G19" s="3"/>
    </row>
    <row r="20" spans="1:9" x14ac:dyDescent="0.25">
      <c r="A20" s="18"/>
      <c r="B20" s="13" t="s">
        <v>20</v>
      </c>
      <c r="C20" s="13" t="s">
        <v>10</v>
      </c>
      <c r="D20" s="71"/>
      <c r="E20" s="71"/>
      <c r="F20" s="3"/>
      <c r="G20" s="3"/>
    </row>
    <row r="21" spans="1:9" x14ac:dyDescent="0.25">
      <c r="A21" s="18"/>
      <c r="B21" s="13" t="s">
        <v>50</v>
      </c>
      <c r="C21" s="13"/>
      <c r="D21" s="14"/>
      <c r="E21" s="14"/>
      <c r="F21" s="3"/>
      <c r="G21" s="3"/>
    </row>
    <row r="22" spans="1:9" ht="15.75" thickBot="1" x14ac:dyDescent="0.3">
      <c r="A22" s="18"/>
      <c r="B22" s="15"/>
      <c r="C22" s="15"/>
      <c r="D22" s="16"/>
      <c r="E22" s="16"/>
      <c r="F22" s="3"/>
      <c r="G22" s="3"/>
    </row>
    <row r="23" spans="1:9" ht="16.5" thickTop="1" thickBot="1" x14ac:dyDescent="0.3">
      <c r="A23" s="18"/>
      <c r="B23" s="114" t="s">
        <v>117</v>
      </c>
      <c r="C23" s="115"/>
      <c r="D23" s="17">
        <f>D24-SUM(D8:D22)</f>
        <v>115624.45999999973</v>
      </c>
      <c r="E23" s="17">
        <f>E24-SUM(E8:E22)</f>
        <v>0</v>
      </c>
      <c r="F23" s="6"/>
      <c r="G23" s="3"/>
    </row>
    <row r="24" spans="1:9" ht="16.5" thickTop="1" thickBot="1" x14ac:dyDescent="0.3">
      <c r="A24" s="19"/>
      <c r="B24" s="114" t="s">
        <v>21</v>
      </c>
      <c r="C24" s="115"/>
      <c r="D24" s="17">
        <f>IF(SUM(E8:E22)&gt;SUM(D8:D22),SUM(E8:E22),SUM(D8:D22))</f>
        <v>528491.01999999979</v>
      </c>
      <c r="E24" s="17">
        <f>IF(SUM(F8:F22)&gt;SUM(E8:E22),SUM(F8:F22),SUM(E8:E22))</f>
        <v>528491.01999999979</v>
      </c>
      <c r="F24" s="3"/>
      <c r="G24" s="3"/>
    </row>
    <row r="25" spans="1:9" ht="16.5" thickTop="1" thickBot="1" x14ac:dyDescent="0.3">
      <c r="A25" s="18"/>
      <c r="B25" s="114" t="s">
        <v>118</v>
      </c>
      <c r="C25" s="115"/>
      <c r="D25" s="17">
        <f>E23</f>
        <v>0</v>
      </c>
      <c r="E25" s="17">
        <f>D23</f>
        <v>115624.45999999973</v>
      </c>
      <c r="F25" s="3"/>
      <c r="G25" s="3"/>
    </row>
    <row r="26" spans="1:9" ht="15.75" thickTop="1" x14ac:dyDescent="0.25">
      <c r="A26" s="3"/>
      <c r="B26" s="3"/>
      <c r="C26" s="3"/>
      <c r="D26" s="7"/>
      <c r="E26" s="7"/>
      <c r="F26" s="3"/>
      <c r="G26" s="3"/>
    </row>
    <row r="27" spans="1:9" x14ac:dyDescent="0.25">
      <c r="A27" s="3"/>
      <c r="B27" s="3"/>
      <c r="C27" s="3"/>
      <c r="D27" s="3"/>
      <c r="E27" s="3"/>
      <c r="F27" s="3"/>
      <c r="G27" s="3"/>
    </row>
    <row r="28" spans="1:9" x14ac:dyDescent="0.25">
      <c r="A28" s="3"/>
      <c r="B28" s="3"/>
      <c r="C28" s="3"/>
      <c r="D28" s="3"/>
      <c r="E28" s="3"/>
      <c r="F28" s="3"/>
      <c r="G28" s="3"/>
    </row>
    <row r="29" spans="1:9" x14ac:dyDescent="0.25">
      <c r="A29" s="3" t="s">
        <v>22</v>
      </c>
      <c r="B29" s="3"/>
      <c r="C29" s="3"/>
      <c r="D29" s="3"/>
      <c r="E29" s="3"/>
      <c r="F29" s="3"/>
      <c r="G29" s="3"/>
    </row>
    <row r="30" spans="1:9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9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9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  <row r="40" spans="1:7" x14ac:dyDescent="0.25">
      <c r="A40" s="5"/>
      <c r="B40" s="5"/>
      <c r="C40" s="5"/>
      <c r="D40" s="5"/>
      <c r="E40" s="5"/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4" workbookViewId="0">
      <selection activeCell="F11" sqref="F11"/>
    </sheetView>
  </sheetViews>
  <sheetFormatPr defaultRowHeight="15" x14ac:dyDescent="0.25"/>
  <cols>
    <col min="1" max="1" width="14.42578125" customWidth="1"/>
    <col min="2" max="2" width="13.42578125" bestFit="1" customWidth="1"/>
    <col min="3" max="3" width="15.140625" customWidth="1"/>
    <col min="4" max="4" width="16" customWidth="1"/>
    <col min="5" max="5" width="15.7109375" customWidth="1"/>
    <col min="8" max="8" width="11.5703125" bestFit="1" customWidth="1"/>
    <col min="9" max="9" width="17.7109375" customWidth="1"/>
    <col min="10" max="10" width="10.5703125" customWidth="1"/>
    <col min="11" max="11" width="11.5703125" customWidth="1"/>
  </cols>
  <sheetData>
    <row r="1" spans="1:11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11" ht="18.75" x14ac:dyDescent="0.3">
      <c r="A2" s="111" t="s">
        <v>74</v>
      </c>
      <c r="B2" s="111"/>
      <c r="C2" s="111"/>
      <c r="D2" s="111"/>
      <c r="E2" s="111"/>
      <c r="F2" s="111"/>
      <c r="G2" s="111"/>
    </row>
    <row r="3" spans="1:11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11" ht="15.75" x14ac:dyDescent="0.25">
      <c r="A4" s="1" t="s">
        <v>1</v>
      </c>
      <c r="B4" s="1"/>
      <c r="C4" s="1" t="s">
        <v>47</v>
      </c>
      <c r="D4" s="1"/>
      <c r="E4" s="1" t="s">
        <v>3</v>
      </c>
      <c r="F4" s="1">
        <v>322</v>
      </c>
      <c r="G4" s="2"/>
    </row>
    <row r="5" spans="1:11" x14ac:dyDescent="0.25">
      <c r="A5" s="3"/>
      <c r="B5" s="3"/>
      <c r="C5" s="3"/>
      <c r="D5" s="3"/>
      <c r="E5" s="3"/>
      <c r="F5" s="3"/>
      <c r="G5" s="3"/>
    </row>
    <row r="6" spans="1:11" ht="15.75" thickBot="1" x14ac:dyDescent="0.3">
      <c r="A6" s="3"/>
      <c r="B6" s="4"/>
      <c r="C6" s="4"/>
      <c r="D6" s="4"/>
      <c r="E6" s="4"/>
      <c r="F6" s="3"/>
      <c r="G6" s="3"/>
    </row>
    <row r="7" spans="1:11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  <c r="J7" s="21"/>
      <c r="K7" s="21"/>
    </row>
    <row r="8" spans="1:11" ht="15.75" thickTop="1" x14ac:dyDescent="0.25">
      <c r="A8" s="18"/>
      <c r="B8" s="11" t="s">
        <v>115</v>
      </c>
      <c r="C8" s="11" t="s">
        <v>8</v>
      </c>
      <c r="D8" s="12"/>
      <c r="E8" s="12">
        <v>11876633.620000027</v>
      </c>
      <c r="F8" s="3"/>
      <c r="G8" s="3"/>
      <c r="J8" s="21"/>
      <c r="K8" s="21"/>
    </row>
    <row r="9" spans="1:11" x14ac:dyDescent="0.25">
      <c r="A9" s="18"/>
      <c r="B9" s="13" t="s">
        <v>9</v>
      </c>
      <c r="C9" s="13" t="s">
        <v>10</v>
      </c>
      <c r="D9" s="73">
        <v>617671.01</v>
      </c>
      <c r="E9" s="73">
        <v>4331389.54</v>
      </c>
      <c r="F9" s="3"/>
      <c r="G9" s="3"/>
      <c r="J9" s="21"/>
      <c r="K9" s="21"/>
    </row>
    <row r="10" spans="1:11" x14ac:dyDescent="0.25">
      <c r="A10" s="18"/>
      <c r="B10" s="13" t="s">
        <v>11</v>
      </c>
      <c r="C10" s="13" t="s">
        <v>10</v>
      </c>
      <c r="D10" s="73">
        <v>4797638.41</v>
      </c>
      <c r="E10" s="73">
        <v>6607395.1699999999</v>
      </c>
      <c r="F10" s="3"/>
      <c r="G10" s="3"/>
      <c r="J10" s="21"/>
      <c r="K10" s="21"/>
    </row>
    <row r="11" spans="1:11" x14ac:dyDescent="0.25">
      <c r="A11" s="18"/>
      <c r="B11" s="13" t="s">
        <v>12</v>
      </c>
      <c r="C11" s="13" t="s">
        <v>10</v>
      </c>
      <c r="D11" s="73">
        <v>5169001.3499999996</v>
      </c>
      <c r="E11" s="73">
        <v>3993751.43</v>
      </c>
      <c r="F11" s="3"/>
      <c r="G11" s="3"/>
      <c r="J11" s="21"/>
      <c r="K11" s="21"/>
    </row>
    <row r="12" spans="1:11" x14ac:dyDescent="0.25">
      <c r="A12" s="18"/>
      <c r="B12" s="13" t="s">
        <v>13</v>
      </c>
      <c r="C12" s="13" t="s">
        <v>10</v>
      </c>
      <c r="D12" s="73"/>
      <c r="E12" s="73"/>
      <c r="F12" s="3"/>
      <c r="G12" s="3"/>
      <c r="H12" s="32"/>
      <c r="I12" s="32"/>
      <c r="J12" s="21"/>
      <c r="K12" s="21"/>
    </row>
    <row r="13" spans="1:11" x14ac:dyDescent="0.25">
      <c r="A13" s="18"/>
      <c r="B13" s="13" t="s">
        <v>14</v>
      </c>
      <c r="C13" s="13" t="s">
        <v>10</v>
      </c>
      <c r="D13" s="73"/>
      <c r="E13" s="73"/>
      <c r="F13" s="3"/>
      <c r="G13" s="3"/>
      <c r="J13" s="21"/>
      <c r="K13" s="21"/>
    </row>
    <row r="14" spans="1:11" x14ac:dyDescent="0.25">
      <c r="A14" s="18"/>
      <c r="B14" s="13" t="s">
        <v>15</v>
      </c>
      <c r="C14" s="13" t="s">
        <v>10</v>
      </c>
      <c r="D14" s="73"/>
      <c r="E14" s="73"/>
      <c r="F14" s="3"/>
      <c r="G14" s="3"/>
      <c r="J14" s="21"/>
      <c r="K14" s="21"/>
    </row>
    <row r="15" spans="1:11" x14ac:dyDescent="0.25">
      <c r="A15" s="18"/>
      <c r="B15" s="13" t="s">
        <v>16</v>
      </c>
      <c r="C15" s="13" t="s">
        <v>10</v>
      </c>
      <c r="D15" s="73"/>
      <c r="E15" s="73"/>
      <c r="F15" s="3"/>
      <c r="G15" s="3"/>
      <c r="I15" s="20"/>
      <c r="J15" s="21"/>
      <c r="K15" s="21"/>
    </row>
    <row r="16" spans="1:11" x14ac:dyDescent="0.25">
      <c r="A16" s="18"/>
      <c r="B16" s="13" t="s">
        <v>72</v>
      </c>
      <c r="C16" s="13" t="s">
        <v>10</v>
      </c>
      <c r="D16" s="73"/>
      <c r="E16" s="73"/>
      <c r="F16" s="3"/>
      <c r="G16" s="3"/>
      <c r="J16" s="21"/>
      <c r="K16" s="21"/>
    </row>
    <row r="17" spans="1:11" x14ac:dyDescent="0.25">
      <c r="A17" s="18"/>
      <c r="B17" s="13" t="s">
        <v>17</v>
      </c>
      <c r="C17" s="13" t="s">
        <v>10</v>
      </c>
      <c r="D17" s="73"/>
      <c r="E17" s="73"/>
      <c r="F17" s="3"/>
      <c r="G17" s="3"/>
      <c r="J17" s="21"/>
      <c r="K17" s="21"/>
    </row>
    <row r="18" spans="1:11" x14ac:dyDescent="0.25">
      <c r="A18" s="18"/>
      <c r="B18" s="13" t="s">
        <v>18</v>
      </c>
      <c r="C18" s="13" t="s">
        <v>10</v>
      </c>
      <c r="D18" s="73"/>
      <c r="E18" s="73"/>
      <c r="F18" s="3"/>
      <c r="G18" s="3"/>
      <c r="J18" s="22"/>
      <c r="K18" s="21"/>
    </row>
    <row r="19" spans="1:11" x14ac:dyDescent="0.25">
      <c r="A19" s="18"/>
      <c r="B19" s="13" t="s">
        <v>19</v>
      </c>
      <c r="C19" s="13" t="s">
        <v>10</v>
      </c>
      <c r="D19" s="73"/>
      <c r="E19" s="73"/>
      <c r="F19" s="3"/>
      <c r="G19" s="3"/>
      <c r="J19" s="22"/>
      <c r="K19" s="21"/>
    </row>
    <row r="20" spans="1:11" x14ac:dyDescent="0.25">
      <c r="A20" s="18"/>
      <c r="B20" s="13" t="s">
        <v>20</v>
      </c>
      <c r="C20" s="13" t="s">
        <v>10</v>
      </c>
      <c r="D20" s="73"/>
      <c r="E20" s="73"/>
      <c r="F20" s="3"/>
      <c r="G20" s="3"/>
      <c r="J20" s="22"/>
      <c r="K20" s="21"/>
    </row>
    <row r="21" spans="1:11" x14ac:dyDescent="0.25">
      <c r="A21" s="18"/>
      <c r="B21" s="13" t="s">
        <v>50</v>
      </c>
      <c r="C21" s="13"/>
      <c r="D21" s="14"/>
      <c r="E21" s="14"/>
      <c r="F21" s="3"/>
      <c r="G21" s="3"/>
      <c r="J21" s="24"/>
      <c r="K21" s="24"/>
    </row>
    <row r="22" spans="1:11" ht="15.75" thickBot="1" x14ac:dyDescent="0.3">
      <c r="A22" s="18"/>
      <c r="B22" s="15"/>
      <c r="C22" s="15"/>
      <c r="D22" s="16"/>
      <c r="E22" s="16"/>
      <c r="F22" s="3"/>
      <c r="G22" s="3"/>
      <c r="K22" s="20"/>
    </row>
    <row r="23" spans="1:11" ht="16.5" thickTop="1" thickBot="1" x14ac:dyDescent="0.3">
      <c r="A23" s="18"/>
      <c r="B23" s="114" t="s">
        <v>117</v>
      </c>
      <c r="C23" s="115"/>
      <c r="D23" s="17">
        <f>D24-SUM(D8:D22)</f>
        <v>16224858.990000028</v>
      </c>
      <c r="E23" s="17">
        <f>E24-SUM(E8:E22)</f>
        <v>0</v>
      </c>
      <c r="F23" s="6"/>
      <c r="G23" s="3"/>
    </row>
    <row r="24" spans="1:11" ht="16.5" thickTop="1" thickBot="1" x14ac:dyDescent="0.3">
      <c r="A24" s="19"/>
      <c r="B24" s="114" t="s">
        <v>21</v>
      </c>
      <c r="C24" s="115"/>
      <c r="D24" s="17">
        <f>IF(SUM(E8:E22)&gt;SUM(D8:D22),SUM(E8:E22),SUM(D8:D22))</f>
        <v>26809169.760000028</v>
      </c>
      <c r="E24" s="17">
        <f>IF(SUM(F8:F22)&gt;SUM(E8:E22),SUM(F8:F22),SUM(E8:E22))</f>
        <v>26809169.760000028</v>
      </c>
      <c r="F24" s="3"/>
      <c r="G24" s="3"/>
    </row>
    <row r="25" spans="1:11" ht="16.5" thickTop="1" thickBot="1" x14ac:dyDescent="0.3">
      <c r="A25" s="18"/>
      <c r="B25" s="114" t="s">
        <v>118</v>
      </c>
      <c r="C25" s="115"/>
      <c r="D25" s="17">
        <f>E23</f>
        <v>0</v>
      </c>
      <c r="E25" s="17">
        <f>D23</f>
        <v>16224858.990000028</v>
      </c>
      <c r="F25" s="3"/>
      <c r="G25" s="3"/>
    </row>
    <row r="26" spans="1:11" ht="15.75" thickTop="1" x14ac:dyDescent="0.25">
      <c r="A26" s="3"/>
      <c r="B26" s="3"/>
      <c r="C26" s="3"/>
      <c r="D26" s="7"/>
      <c r="E26" s="7"/>
      <c r="F26" s="3"/>
      <c r="G26" s="3"/>
    </row>
    <row r="27" spans="1:11" x14ac:dyDescent="0.25">
      <c r="A27" s="3"/>
      <c r="B27" s="3"/>
      <c r="C27" s="3"/>
      <c r="D27" s="3"/>
      <c r="E27" s="7"/>
      <c r="F27" s="3"/>
      <c r="G27" s="3"/>
    </row>
    <row r="28" spans="1:11" x14ac:dyDescent="0.25">
      <c r="A28" s="3"/>
      <c r="B28" s="3"/>
      <c r="C28" s="3"/>
      <c r="D28" s="3"/>
      <c r="E28" s="70"/>
      <c r="F28" s="3"/>
      <c r="G28" s="3"/>
    </row>
    <row r="29" spans="1:11" x14ac:dyDescent="0.25">
      <c r="A29" s="3" t="s">
        <v>22</v>
      </c>
      <c r="B29" s="3"/>
      <c r="C29" s="3"/>
      <c r="D29" s="3"/>
      <c r="E29" s="3"/>
      <c r="F29" s="3"/>
      <c r="G29" s="3"/>
    </row>
    <row r="30" spans="1:11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11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11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F11" sqref="F11"/>
    </sheetView>
  </sheetViews>
  <sheetFormatPr defaultRowHeight="15" x14ac:dyDescent="0.25"/>
  <cols>
    <col min="1" max="1" width="14.8554687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8" max="9" width="9.5703125" bestFit="1" customWidth="1"/>
  </cols>
  <sheetData>
    <row r="1" spans="1:9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9" ht="18.75" x14ac:dyDescent="0.3">
      <c r="A2" s="111" t="s">
        <v>78</v>
      </c>
      <c r="B2" s="111"/>
      <c r="C2" s="111"/>
      <c r="D2" s="111"/>
      <c r="E2" s="111"/>
      <c r="F2" s="111"/>
      <c r="G2" s="111"/>
    </row>
    <row r="3" spans="1:9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9" ht="15.75" x14ac:dyDescent="0.25">
      <c r="A4" s="1" t="s">
        <v>1</v>
      </c>
      <c r="B4" s="1"/>
      <c r="C4" s="1" t="s">
        <v>48</v>
      </c>
      <c r="E4" s="1" t="s">
        <v>3</v>
      </c>
      <c r="F4" s="1">
        <v>323</v>
      </c>
      <c r="G4" s="2"/>
    </row>
    <row r="5" spans="1:9" x14ac:dyDescent="0.25">
      <c r="A5" s="3"/>
      <c r="B5" s="3"/>
      <c r="C5" s="3"/>
      <c r="D5" s="3"/>
      <c r="E5" s="3"/>
      <c r="F5" s="3"/>
      <c r="G5" s="3"/>
    </row>
    <row r="6" spans="1:9" ht="15.75" thickBot="1" x14ac:dyDescent="0.3">
      <c r="A6" s="3"/>
      <c r="B6" s="4"/>
      <c r="C6" s="4"/>
      <c r="D6" s="4"/>
      <c r="E6" s="4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11" t="s">
        <v>115</v>
      </c>
      <c r="C8" s="11" t="s">
        <v>8</v>
      </c>
      <c r="D8" s="66"/>
      <c r="E8" s="66">
        <v>0</v>
      </c>
      <c r="F8" s="3"/>
      <c r="G8" s="3"/>
      <c r="H8" s="32"/>
      <c r="I8" s="32"/>
    </row>
    <row r="9" spans="1:9" x14ac:dyDescent="0.25">
      <c r="A9" s="18"/>
      <c r="B9" s="13" t="s">
        <v>9</v>
      </c>
      <c r="C9" s="13" t="s">
        <v>10</v>
      </c>
      <c r="D9" s="71">
        <v>0</v>
      </c>
      <c r="E9" s="71">
        <v>5125</v>
      </c>
      <c r="F9" s="3"/>
      <c r="G9" s="3"/>
    </row>
    <row r="10" spans="1:9" x14ac:dyDescent="0.25">
      <c r="A10" s="18"/>
      <c r="B10" s="13" t="s">
        <v>11</v>
      </c>
      <c r="C10" s="13" t="s">
        <v>10</v>
      </c>
      <c r="D10" s="71">
        <v>3100</v>
      </c>
      <c r="E10" s="71">
        <v>1400</v>
      </c>
      <c r="F10" s="3"/>
      <c r="G10" s="3"/>
    </row>
    <row r="11" spans="1:9" x14ac:dyDescent="0.25">
      <c r="A11" s="18"/>
      <c r="B11" s="13" t="s">
        <v>12</v>
      </c>
      <c r="C11" s="13" t="s">
        <v>10</v>
      </c>
      <c r="D11" s="71">
        <v>4280</v>
      </c>
      <c r="E11" s="71">
        <v>5655</v>
      </c>
      <c r="F11" s="3"/>
      <c r="G11" s="3"/>
    </row>
    <row r="12" spans="1:9" x14ac:dyDescent="0.25">
      <c r="A12" s="18"/>
      <c r="B12" s="13" t="s">
        <v>13</v>
      </c>
      <c r="C12" s="13" t="s">
        <v>10</v>
      </c>
      <c r="D12" s="71"/>
      <c r="E12" s="71"/>
      <c r="F12" s="3"/>
      <c r="G12" s="3"/>
    </row>
    <row r="13" spans="1:9" x14ac:dyDescent="0.25">
      <c r="A13" s="18"/>
      <c r="B13" s="13" t="s">
        <v>14</v>
      </c>
      <c r="C13" s="13" t="s">
        <v>10</v>
      </c>
      <c r="D13" s="71"/>
      <c r="E13" s="71"/>
      <c r="F13" s="3"/>
      <c r="G13" s="3"/>
    </row>
    <row r="14" spans="1:9" x14ac:dyDescent="0.25">
      <c r="A14" s="18"/>
      <c r="B14" s="13" t="s">
        <v>15</v>
      </c>
      <c r="C14" s="13" t="s">
        <v>10</v>
      </c>
      <c r="D14" s="71"/>
      <c r="E14" s="71"/>
      <c r="F14" s="3"/>
      <c r="G14" s="3"/>
    </row>
    <row r="15" spans="1:9" x14ac:dyDescent="0.25">
      <c r="A15" s="18"/>
      <c r="B15" s="13" t="s">
        <v>16</v>
      </c>
      <c r="C15" s="13" t="s">
        <v>10</v>
      </c>
      <c r="D15" s="71"/>
      <c r="E15" s="71"/>
      <c r="F15" s="3"/>
      <c r="G15" s="3"/>
    </row>
    <row r="16" spans="1:9" x14ac:dyDescent="0.25">
      <c r="A16" s="18"/>
      <c r="B16" s="13" t="s">
        <v>72</v>
      </c>
      <c r="C16" s="13" t="s">
        <v>10</v>
      </c>
      <c r="D16" s="71"/>
      <c r="E16" s="71"/>
      <c r="F16" s="3"/>
      <c r="G16" s="3"/>
    </row>
    <row r="17" spans="1:15" x14ac:dyDescent="0.25">
      <c r="A17" s="18"/>
      <c r="B17" s="13" t="s">
        <v>17</v>
      </c>
      <c r="C17" s="13" t="s">
        <v>10</v>
      </c>
      <c r="D17" s="71"/>
      <c r="E17" s="71"/>
      <c r="F17" s="3"/>
      <c r="G17" s="3"/>
      <c r="H17" s="8"/>
    </row>
    <row r="18" spans="1:15" x14ac:dyDescent="0.25">
      <c r="A18" s="18"/>
      <c r="B18" s="13" t="s">
        <v>18</v>
      </c>
      <c r="C18" s="13" t="s">
        <v>10</v>
      </c>
      <c r="D18" s="71"/>
      <c r="E18" s="71"/>
      <c r="F18" s="3"/>
      <c r="G18" s="3"/>
    </row>
    <row r="19" spans="1:15" x14ac:dyDescent="0.25">
      <c r="A19" s="18"/>
      <c r="B19" s="13" t="s">
        <v>19</v>
      </c>
      <c r="C19" s="13" t="s">
        <v>10</v>
      </c>
      <c r="D19" s="71"/>
      <c r="E19" s="71"/>
      <c r="F19" s="3"/>
      <c r="G19" s="3"/>
    </row>
    <row r="20" spans="1:15" x14ac:dyDescent="0.25">
      <c r="A20" s="18"/>
      <c r="B20" s="13" t="s">
        <v>20</v>
      </c>
      <c r="C20" s="13" t="s">
        <v>10</v>
      </c>
      <c r="D20" s="71"/>
      <c r="E20" s="71"/>
      <c r="F20" s="3"/>
      <c r="G20" s="3"/>
    </row>
    <row r="21" spans="1:15" x14ac:dyDescent="0.25">
      <c r="A21" s="18"/>
      <c r="B21" s="13" t="s">
        <v>50</v>
      </c>
      <c r="C21" s="13"/>
      <c r="D21" s="67"/>
      <c r="E21" s="67"/>
      <c r="F21" s="3"/>
      <c r="G21" s="3"/>
    </row>
    <row r="22" spans="1:15" ht="15.75" thickBot="1" x14ac:dyDescent="0.3">
      <c r="A22" s="18"/>
      <c r="B22" s="15"/>
      <c r="C22" s="15"/>
      <c r="D22" s="68"/>
      <c r="E22" s="68"/>
      <c r="F22" s="3"/>
      <c r="G22" s="3"/>
    </row>
    <row r="23" spans="1:15" ht="16.5" thickTop="1" thickBot="1" x14ac:dyDescent="0.3">
      <c r="A23" s="18"/>
      <c r="B23" s="114" t="s">
        <v>117</v>
      </c>
      <c r="C23" s="115"/>
      <c r="D23" s="69">
        <f>D24-SUM(D8:D22)</f>
        <v>4800</v>
      </c>
      <c r="E23" s="69">
        <f>E24-SUM(E8:E22)</f>
        <v>0</v>
      </c>
      <c r="F23" s="6"/>
      <c r="G23" s="3"/>
    </row>
    <row r="24" spans="1:15" ht="16.5" thickTop="1" thickBot="1" x14ac:dyDescent="0.3">
      <c r="A24" s="19"/>
      <c r="B24" s="114" t="s">
        <v>21</v>
      </c>
      <c r="C24" s="115"/>
      <c r="D24" s="69">
        <f>IF(SUM(E8:E22)&gt;SUM(D8:D22),SUM(E8:E22),SUM(D8:D22))</f>
        <v>12180</v>
      </c>
      <c r="E24" s="69">
        <f>IF(SUM(F8:F22)&gt;SUM(E8:E22),SUM(F8:F22),SUM(E8:E22))</f>
        <v>12180</v>
      </c>
      <c r="F24" s="3"/>
      <c r="G24" s="3"/>
      <c r="O24">
        <v>0</v>
      </c>
    </row>
    <row r="25" spans="1:15" ht="16.5" thickTop="1" thickBot="1" x14ac:dyDescent="0.3">
      <c r="A25" s="18"/>
      <c r="B25" s="114" t="s">
        <v>118</v>
      </c>
      <c r="C25" s="115"/>
      <c r="D25" s="69">
        <f>E23</f>
        <v>0</v>
      </c>
      <c r="E25" s="69">
        <f>D23</f>
        <v>4800</v>
      </c>
      <c r="F25" s="3"/>
      <c r="G25" s="3"/>
    </row>
    <row r="26" spans="1:15" ht="15.75" thickTop="1" x14ac:dyDescent="0.25">
      <c r="A26" s="3"/>
      <c r="B26" s="3"/>
      <c r="C26" s="3"/>
      <c r="D26" s="7"/>
      <c r="E26" s="7"/>
      <c r="F26" s="3"/>
      <c r="G26" s="3"/>
    </row>
    <row r="27" spans="1:15" x14ac:dyDescent="0.25">
      <c r="A27" s="3"/>
      <c r="B27" s="3"/>
      <c r="C27" s="3"/>
      <c r="D27" s="3"/>
      <c r="E27" s="3"/>
      <c r="F27" s="3"/>
      <c r="G27" s="3"/>
    </row>
    <row r="28" spans="1:15" x14ac:dyDescent="0.25">
      <c r="A28" s="3"/>
      <c r="B28" s="3"/>
      <c r="C28" s="3"/>
      <c r="D28" s="3"/>
      <c r="E28" s="3"/>
      <c r="F28" s="3"/>
      <c r="G28" s="3"/>
    </row>
    <row r="29" spans="1:15" x14ac:dyDescent="0.25">
      <c r="A29" s="3" t="s">
        <v>22</v>
      </c>
      <c r="B29" s="3"/>
      <c r="C29" s="3"/>
      <c r="D29" s="3"/>
      <c r="E29" s="3"/>
      <c r="F29" s="3"/>
      <c r="G29" s="3"/>
    </row>
    <row r="30" spans="1:15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15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15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7" workbookViewId="0">
      <selection activeCell="F11" sqref="F11"/>
    </sheetView>
  </sheetViews>
  <sheetFormatPr defaultRowHeight="15" x14ac:dyDescent="0.25"/>
  <cols>
    <col min="1" max="1" width="14.42578125" customWidth="1"/>
    <col min="2" max="2" width="13.42578125" bestFit="1" customWidth="1"/>
    <col min="3" max="3" width="14.28515625" customWidth="1"/>
    <col min="4" max="4" width="21.85546875" customWidth="1"/>
    <col min="5" max="5" width="15.7109375" customWidth="1"/>
    <col min="6" max="6" width="8.5703125" customWidth="1"/>
    <col min="7" max="7" width="6.28515625" customWidth="1"/>
    <col min="8" max="8" width="20" customWidth="1"/>
    <col min="9" max="9" width="18.28515625" customWidth="1"/>
  </cols>
  <sheetData>
    <row r="1" spans="1:9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9" ht="18.75" x14ac:dyDescent="0.3">
      <c r="A2" s="111" t="s">
        <v>75</v>
      </c>
      <c r="B2" s="111"/>
      <c r="C2" s="111"/>
      <c r="D2" s="111"/>
      <c r="E2" s="111"/>
      <c r="F2" s="111"/>
      <c r="G2" s="111"/>
    </row>
    <row r="3" spans="1:9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9" ht="15.75" x14ac:dyDescent="0.25">
      <c r="A4" s="1" t="s">
        <v>1</v>
      </c>
      <c r="B4" s="1"/>
      <c r="C4" s="1" t="s">
        <v>49</v>
      </c>
      <c r="D4" s="1"/>
      <c r="E4" s="1" t="s">
        <v>88</v>
      </c>
      <c r="F4" s="1"/>
      <c r="G4" s="2"/>
    </row>
    <row r="5" spans="1:9" x14ac:dyDescent="0.25">
      <c r="A5" s="3"/>
      <c r="B5" s="3"/>
      <c r="C5" s="3"/>
      <c r="D5" s="3"/>
      <c r="E5" s="3"/>
      <c r="F5" s="3"/>
      <c r="G5" s="3"/>
    </row>
    <row r="6" spans="1:9" ht="15.75" thickBot="1" x14ac:dyDescent="0.3">
      <c r="A6" s="3"/>
      <c r="B6" s="4"/>
      <c r="C6" s="4"/>
      <c r="D6" s="4"/>
      <c r="E6" s="4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11" t="s">
        <v>115</v>
      </c>
      <c r="C8" s="11" t="s">
        <v>8</v>
      </c>
      <c r="D8" s="66"/>
      <c r="E8" s="66">
        <v>36745019.48999998</v>
      </c>
      <c r="F8" s="3"/>
      <c r="G8" s="3"/>
      <c r="H8" s="7"/>
      <c r="I8" s="32"/>
    </row>
    <row r="9" spans="1:9" x14ac:dyDescent="0.25">
      <c r="A9" s="18"/>
      <c r="B9" s="13" t="s">
        <v>9</v>
      </c>
      <c r="C9" s="13" t="s">
        <v>10</v>
      </c>
      <c r="D9" s="71">
        <v>20697231.489999998</v>
      </c>
      <c r="E9" s="71">
        <v>26792781.489999998</v>
      </c>
      <c r="F9" s="3"/>
      <c r="G9" s="3"/>
      <c r="H9" s="7"/>
    </row>
    <row r="10" spans="1:9" x14ac:dyDescent="0.25">
      <c r="A10" s="18"/>
      <c r="B10" s="13" t="s">
        <v>11</v>
      </c>
      <c r="C10" s="13" t="s">
        <v>10</v>
      </c>
      <c r="D10" s="71">
        <v>405700</v>
      </c>
      <c r="E10" s="71">
        <v>1907825</v>
      </c>
      <c r="F10" s="3"/>
      <c r="G10" s="3"/>
      <c r="H10" s="7"/>
    </row>
    <row r="11" spans="1:9" x14ac:dyDescent="0.25">
      <c r="A11" s="18"/>
      <c r="B11" s="13" t="s">
        <v>12</v>
      </c>
      <c r="C11" s="13" t="s">
        <v>10</v>
      </c>
      <c r="D11" s="71">
        <v>30389608.140000001</v>
      </c>
      <c r="E11" s="71">
        <v>31208212.140000001</v>
      </c>
      <c r="F11" s="3"/>
      <c r="G11" s="3"/>
      <c r="H11" s="7"/>
    </row>
    <row r="12" spans="1:9" x14ac:dyDescent="0.25">
      <c r="A12" s="18"/>
      <c r="B12" s="13" t="s">
        <v>13</v>
      </c>
      <c r="C12" s="13" t="s">
        <v>10</v>
      </c>
      <c r="D12" s="71"/>
      <c r="E12" s="71"/>
      <c r="F12" s="3"/>
      <c r="G12" s="3"/>
      <c r="H12" s="7"/>
      <c r="I12" s="8"/>
    </row>
    <row r="13" spans="1:9" x14ac:dyDescent="0.25">
      <c r="A13" s="18"/>
      <c r="B13" s="13" t="s">
        <v>14</v>
      </c>
      <c r="C13" s="13" t="s">
        <v>10</v>
      </c>
      <c r="D13" s="71"/>
      <c r="E13" s="71"/>
      <c r="F13" s="3"/>
      <c r="G13" s="7"/>
      <c r="H13" s="7"/>
      <c r="I13" s="21"/>
    </row>
    <row r="14" spans="1:9" x14ac:dyDescent="0.25">
      <c r="A14" s="18"/>
      <c r="B14" s="13" t="s">
        <v>15</v>
      </c>
      <c r="C14" s="13" t="s">
        <v>10</v>
      </c>
      <c r="D14" s="71"/>
      <c r="E14" s="71"/>
      <c r="F14" s="3"/>
      <c r="G14" s="7"/>
      <c r="H14" s="7"/>
      <c r="I14" s="8"/>
    </row>
    <row r="15" spans="1:9" x14ac:dyDescent="0.25">
      <c r="A15" s="18"/>
      <c r="B15" s="13" t="s">
        <v>16</v>
      </c>
      <c r="C15" s="13" t="s">
        <v>10</v>
      </c>
      <c r="D15" s="71"/>
      <c r="E15" s="71"/>
      <c r="F15" s="3"/>
      <c r="G15" s="7"/>
      <c r="H15" s="7"/>
    </row>
    <row r="16" spans="1:9" x14ac:dyDescent="0.25">
      <c r="A16" s="18"/>
      <c r="B16" s="13" t="s">
        <v>72</v>
      </c>
      <c r="C16" s="13" t="s">
        <v>10</v>
      </c>
      <c r="D16" s="71"/>
      <c r="E16" s="71"/>
      <c r="F16" s="3"/>
      <c r="G16" s="7"/>
      <c r="H16" s="7"/>
    </row>
    <row r="17" spans="1:9" x14ac:dyDescent="0.25">
      <c r="A17" s="18"/>
      <c r="B17" s="13" t="s">
        <v>17</v>
      </c>
      <c r="C17" s="13" t="s">
        <v>10</v>
      </c>
      <c r="D17" s="71"/>
      <c r="E17" s="71"/>
      <c r="F17" s="3"/>
      <c r="G17" s="7"/>
      <c r="H17" s="7"/>
      <c r="I17" s="8"/>
    </row>
    <row r="18" spans="1:9" x14ac:dyDescent="0.25">
      <c r="A18" s="18"/>
      <c r="B18" s="13" t="s">
        <v>18</v>
      </c>
      <c r="C18" s="13" t="s">
        <v>10</v>
      </c>
      <c r="D18" s="71"/>
      <c r="E18" s="71"/>
      <c r="F18" s="3"/>
      <c r="G18" s="7"/>
      <c r="H18" s="7"/>
      <c r="I18" s="8"/>
    </row>
    <row r="19" spans="1:9" x14ac:dyDescent="0.25">
      <c r="A19" s="18"/>
      <c r="B19" s="13" t="s">
        <v>19</v>
      </c>
      <c r="C19" s="13" t="s">
        <v>10</v>
      </c>
      <c r="D19" s="71"/>
      <c r="E19" s="71"/>
      <c r="F19" s="3"/>
      <c r="G19" s="7"/>
      <c r="H19" s="7"/>
    </row>
    <row r="20" spans="1:9" x14ac:dyDescent="0.25">
      <c r="A20" s="18"/>
      <c r="B20" s="13" t="s">
        <v>20</v>
      </c>
      <c r="C20" s="13" t="s">
        <v>10</v>
      </c>
      <c r="D20" s="71"/>
      <c r="E20" s="71"/>
      <c r="F20" s="3"/>
      <c r="G20" s="7"/>
      <c r="H20" s="7"/>
      <c r="I20" s="32"/>
    </row>
    <row r="21" spans="1:9" x14ac:dyDescent="0.25">
      <c r="A21" s="18"/>
      <c r="B21" s="13" t="s">
        <v>50</v>
      </c>
      <c r="C21" s="13"/>
      <c r="D21" s="67"/>
      <c r="E21" s="67"/>
      <c r="F21" s="3"/>
      <c r="G21" s="7"/>
      <c r="H21" s="7"/>
    </row>
    <row r="22" spans="1:9" ht="15.75" thickBot="1" x14ac:dyDescent="0.3">
      <c r="A22" s="18"/>
      <c r="B22" s="15"/>
      <c r="C22" s="15"/>
      <c r="D22" s="68"/>
      <c r="E22" s="68"/>
      <c r="F22" s="3"/>
      <c r="G22" s="7"/>
      <c r="H22" s="7"/>
    </row>
    <row r="23" spans="1:9" ht="16.5" thickTop="1" thickBot="1" x14ac:dyDescent="0.3">
      <c r="A23" s="18"/>
      <c r="B23" s="114" t="s">
        <v>117</v>
      </c>
      <c r="C23" s="115"/>
      <c r="D23" s="69">
        <f>D24-SUM(D8:D22)</f>
        <v>45161298.48999998</v>
      </c>
      <c r="E23" s="69">
        <f>E24-SUM(E8:E22)</f>
        <v>0</v>
      </c>
      <c r="F23" s="6"/>
      <c r="G23" s="7"/>
      <c r="H23" s="7"/>
    </row>
    <row r="24" spans="1:9" ht="16.5" thickTop="1" thickBot="1" x14ac:dyDescent="0.3">
      <c r="A24" s="19"/>
      <c r="B24" s="114" t="s">
        <v>21</v>
      </c>
      <c r="C24" s="115"/>
      <c r="D24" s="69">
        <f>IF(SUM(E8:E22)&gt;SUM(D8:D22),SUM(E8:E22),SUM(D8:D22))</f>
        <v>96653838.119999975</v>
      </c>
      <c r="E24" s="69">
        <f>IF(SUM(F8:F22)&gt;SUM(E8:E22),SUM(F8:F22),SUM(E8:E22))</f>
        <v>96653838.119999975</v>
      </c>
      <c r="F24" s="3"/>
      <c r="G24" s="7"/>
      <c r="H24" s="7"/>
      <c r="I24" s="8"/>
    </row>
    <row r="25" spans="1:9" ht="16.5" thickTop="1" thickBot="1" x14ac:dyDescent="0.3">
      <c r="A25" s="18"/>
      <c r="B25" s="114" t="s">
        <v>118</v>
      </c>
      <c r="C25" s="115"/>
      <c r="D25" s="69">
        <f>E23</f>
        <v>0</v>
      </c>
      <c r="E25" s="69">
        <f>D23</f>
        <v>45161298.48999998</v>
      </c>
      <c r="F25" s="3"/>
      <c r="G25" s="7"/>
      <c r="H25" s="7"/>
    </row>
    <row r="26" spans="1:9" ht="15.75" thickTop="1" x14ac:dyDescent="0.25">
      <c r="A26" s="3"/>
      <c r="B26" s="3"/>
      <c r="C26" s="3"/>
      <c r="D26" s="7"/>
      <c r="E26" s="7"/>
      <c r="F26" s="3"/>
      <c r="G26" s="3"/>
    </row>
    <row r="27" spans="1:9" x14ac:dyDescent="0.25">
      <c r="A27" s="3"/>
      <c r="B27" s="3"/>
      <c r="C27" s="3"/>
      <c r="D27" s="3"/>
      <c r="E27" s="3"/>
      <c r="F27" s="3"/>
      <c r="G27" s="3"/>
      <c r="H27" s="8"/>
    </row>
    <row r="28" spans="1:9" x14ac:dyDescent="0.25">
      <c r="A28" s="3"/>
      <c r="B28" s="3"/>
      <c r="C28" s="3"/>
      <c r="D28" s="3"/>
      <c r="E28" s="3"/>
      <c r="F28" s="3"/>
      <c r="G28" s="3"/>
    </row>
    <row r="29" spans="1:9" x14ac:dyDescent="0.25">
      <c r="A29" s="3" t="s">
        <v>22</v>
      </c>
      <c r="B29" s="3"/>
      <c r="C29" s="3"/>
      <c r="D29" s="3"/>
      <c r="E29" s="3"/>
      <c r="F29" s="3"/>
      <c r="G29" s="3"/>
    </row>
    <row r="30" spans="1:9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9" x14ac:dyDescent="0.25">
      <c r="A31" s="3" t="s">
        <v>52</v>
      </c>
      <c r="B31" s="3" t="s">
        <v>121</v>
      </c>
      <c r="D31" s="3" t="s">
        <v>24</v>
      </c>
      <c r="E31" s="3"/>
      <c r="F31" s="3"/>
      <c r="G31" s="3"/>
    </row>
    <row r="32" spans="1:9" x14ac:dyDescent="0.25">
      <c r="A32" s="3"/>
      <c r="B32" s="3"/>
      <c r="C32" s="3"/>
      <c r="D32" s="3" t="s">
        <v>25</v>
      </c>
      <c r="E32" s="3"/>
      <c r="F32" s="3"/>
      <c r="G32" s="3"/>
    </row>
    <row r="33" spans="1:8" x14ac:dyDescent="0.25">
      <c r="A33" s="3"/>
      <c r="B33" s="3"/>
      <c r="C33" s="3"/>
      <c r="D33" s="3" t="s">
        <v>26</v>
      </c>
      <c r="E33" s="3"/>
      <c r="F33" s="3"/>
      <c r="G33" s="3"/>
      <c r="H33" s="8"/>
    </row>
    <row r="34" spans="1:8" x14ac:dyDescent="0.25">
      <c r="A34" s="5"/>
      <c r="B34" s="5"/>
      <c r="C34" s="5"/>
      <c r="D34" s="5"/>
      <c r="E34" s="5"/>
      <c r="F34" s="5"/>
      <c r="G34" s="5"/>
    </row>
    <row r="35" spans="1:8" x14ac:dyDescent="0.25">
      <c r="A35" s="5"/>
      <c r="B35" s="5"/>
      <c r="C35" s="5"/>
      <c r="D35" s="5"/>
      <c r="E35" s="5"/>
      <c r="F35" s="5"/>
      <c r="G35" s="5"/>
    </row>
    <row r="36" spans="1:8" x14ac:dyDescent="0.25">
      <c r="A36" s="5"/>
      <c r="B36" s="5"/>
      <c r="C36" s="5"/>
      <c r="D36" s="5"/>
      <c r="E36" s="5"/>
      <c r="F36" s="5"/>
      <c r="G36" s="5"/>
    </row>
    <row r="37" spans="1:8" x14ac:dyDescent="0.25">
      <c r="A37" s="5"/>
      <c r="B37" s="5"/>
      <c r="C37" s="5"/>
      <c r="D37" s="5"/>
      <c r="E37" s="5"/>
      <c r="F37" s="5"/>
      <c r="G37" s="5"/>
    </row>
    <row r="38" spans="1:8" x14ac:dyDescent="0.25">
      <c r="A38" s="5"/>
      <c r="B38" s="5"/>
      <c r="C38" s="5"/>
      <c r="D38" s="5"/>
      <c r="E38" s="5"/>
      <c r="F38" s="5"/>
      <c r="G38" s="5"/>
    </row>
    <row r="39" spans="1:8" hidden="1" x14ac:dyDescent="0.25">
      <c r="A39" s="5" t="s">
        <v>54</v>
      </c>
      <c r="B39" s="5"/>
      <c r="C39" s="5" t="s">
        <v>67</v>
      </c>
      <c r="D39" s="5"/>
      <c r="E39" s="5" t="s">
        <v>61</v>
      </c>
    </row>
    <row r="40" spans="1:8" x14ac:dyDescent="0.25">
      <c r="A40" s="5"/>
      <c r="B40" s="5"/>
      <c r="C40" s="5"/>
      <c r="D40" s="5"/>
      <c r="E40" s="5"/>
    </row>
    <row r="41" spans="1:8" x14ac:dyDescent="0.25">
      <c r="A41" s="5"/>
      <c r="B41" s="5"/>
      <c r="C41" s="5"/>
      <c r="D41" s="5"/>
      <c r="E41" s="5"/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7" workbookViewId="0">
      <selection activeCell="F11" sqref="F11"/>
    </sheetView>
  </sheetViews>
  <sheetFormatPr defaultRowHeight="15" x14ac:dyDescent="0.25"/>
  <cols>
    <col min="1" max="1" width="4.85546875" customWidth="1"/>
    <col min="2" max="2" width="13.42578125" bestFit="1" customWidth="1"/>
    <col min="3" max="3" width="14.28515625" customWidth="1"/>
    <col min="4" max="4" width="18.28515625" customWidth="1"/>
    <col min="5" max="5" width="15.7109375" customWidth="1"/>
    <col min="6" max="6" width="8.5703125" customWidth="1"/>
    <col min="7" max="7" width="6.28515625" customWidth="1"/>
    <col min="8" max="8" width="20" customWidth="1"/>
    <col min="9" max="9" width="18.28515625" customWidth="1"/>
  </cols>
  <sheetData>
    <row r="1" spans="1:9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9" ht="18.75" x14ac:dyDescent="0.3">
      <c r="A2" s="111" t="s">
        <v>75</v>
      </c>
      <c r="B2" s="111"/>
      <c r="C2" s="111"/>
      <c r="D2" s="111"/>
      <c r="E2" s="111"/>
      <c r="F2" s="111"/>
      <c r="G2" s="111"/>
    </row>
    <row r="3" spans="1:9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9" ht="15.75" x14ac:dyDescent="0.25">
      <c r="A4" s="1" t="s">
        <v>1</v>
      </c>
      <c r="B4" s="1"/>
      <c r="C4" s="1" t="s">
        <v>76</v>
      </c>
      <c r="D4" s="1"/>
      <c r="E4" s="1" t="s">
        <v>3</v>
      </c>
      <c r="F4" s="1">
        <v>325</v>
      </c>
      <c r="G4" s="2"/>
    </row>
    <row r="5" spans="1:9" x14ac:dyDescent="0.25">
      <c r="A5" s="3"/>
      <c r="B5" s="3"/>
      <c r="C5" s="3"/>
      <c r="D5" s="3"/>
      <c r="E5" s="3"/>
      <c r="F5" s="3"/>
      <c r="G5" s="3"/>
    </row>
    <row r="6" spans="1:9" ht="15.75" thickBot="1" x14ac:dyDescent="0.3">
      <c r="A6" s="3"/>
      <c r="B6" s="4"/>
      <c r="C6" s="4"/>
      <c r="D6" s="4"/>
      <c r="E6" s="4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11" t="s">
        <v>115</v>
      </c>
      <c r="C8" s="11" t="s">
        <v>8</v>
      </c>
      <c r="D8" s="66"/>
      <c r="E8" s="66">
        <v>62000</v>
      </c>
      <c r="F8" s="3"/>
      <c r="G8" s="3"/>
      <c r="H8" s="7"/>
    </row>
    <row r="9" spans="1:9" x14ac:dyDescent="0.25">
      <c r="A9" s="18"/>
      <c r="B9" s="13" t="s">
        <v>9</v>
      </c>
      <c r="C9" s="13" t="s">
        <v>10</v>
      </c>
      <c r="D9" s="71">
        <v>6999542</v>
      </c>
      <c r="E9" s="71">
        <v>7219192</v>
      </c>
      <c r="F9" s="3"/>
      <c r="G9" s="3"/>
      <c r="H9" s="7"/>
    </row>
    <row r="10" spans="1:9" x14ac:dyDescent="0.25">
      <c r="A10" s="18"/>
      <c r="B10" s="13" t="s">
        <v>11</v>
      </c>
      <c r="C10" s="13" t="s">
        <v>10</v>
      </c>
      <c r="D10" s="71">
        <v>8274866</v>
      </c>
      <c r="E10" s="71">
        <v>8041116</v>
      </c>
      <c r="F10" s="3"/>
      <c r="G10" s="3"/>
      <c r="H10" s="7"/>
      <c r="I10" s="32"/>
    </row>
    <row r="11" spans="1:9" x14ac:dyDescent="0.25">
      <c r="A11" s="18"/>
      <c r="B11" s="13" t="s">
        <v>12</v>
      </c>
      <c r="C11" s="13" t="s">
        <v>10</v>
      </c>
      <c r="D11" s="71">
        <v>7568046</v>
      </c>
      <c r="E11" s="71">
        <v>7574611</v>
      </c>
      <c r="F11" s="3"/>
      <c r="G11" s="3"/>
      <c r="H11" s="7"/>
    </row>
    <row r="12" spans="1:9" x14ac:dyDescent="0.25">
      <c r="A12" s="18"/>
      <c r="B12" s="13" t="s">
        <v>13</v>
      </c>
      <c r="C12" s="13" t="s">
        <v>10</v>
      </c>
      <c r="D12" s="71"/>
      <c r="E12" s="71"/>
      <c r="F12" s="3"/>
      <c r="G12" s="3"/>
      <c r="H12" s="7"/>
      <c r="I12" s="8"/>
    </row>
    <row r="13" spans="1:9" x14ac:dyDescent="0.25">
      <c r="A13" s="18"/>
      <c r="B13" s="13" t="s">
        <v>14</v>
      </c>
      <c r="C13" s="13" t="s">
        <v>10</v>
      </c>
      <c r="D13" s="71"/>
      <c r="E13" s="71"/>
      <c r="F13" s="3"/>
      <c r="G13" s="7"/>
      <c r="H13" s="7"/>
      <c r="I13" s="21"/>
    </row>
    <row r="14" spans="1:9" x14ac:dyDescent="0.25">
      <c r="A14" s="18"/>
      <c r="B14" s="13" t="s">
        <v>15</v>
      </c>
      <c r="C14" s="13" t="s">
        <v>10</v>
      </c>
      <c r="D14" s="71"/>
      <c r="E14" s="71"/>
      <c r="F14" s="3"/>
      <c r="G14" s="7"/>
      <c r="H14" s="7"/>
      <c r="I14" s="8"/>
    </row>
    <row r="15" spans="1:9" x14ac:dyDescent="0.25">
      <c r="A15" s="18"/>
      <c r="B15" s="13" t="s">
        <v>16</v>
      </c>
      <c r="C15" s="13" t="s">
        <v>10</v>
      </c>
      <c r="D15" s="71"/>
      <c r="E15" s="71"/>
      <c r="F15" s="3"/>
      <c r="G15" s="7"/>
      <c r="H15" s="7"/>
    </row>
    <row r="16" spans="1:9" x14ac:dyDescent="0.25">
      <c r="A16" s="18"/>
      <c r="B16" s="13" t="s">
        <v>72</v>
      </c>
      <c r="C16" s="13" t="s">
        <v>10</v>
      </c>
      <c r="D16" s="71"/>
      <c r="E16" s="71"/>
      <c r="F16" s="3"/>
      <c r="G16" s="7"/>
      <c r="H16" s="7"/>
    </row>
    <row r="17" spans="1:9" x14ac:dyDescent="0.25">
      <c r="A17" s="18"/>
      <c r="B17" s="13" t="s">
        <v>17</v>
      </c>
      <c r="C17" s="13" t="s">
        <v>10</v>
      </c>
      <c r="D17" s="71"/>
      <c r="E17" s="71"/>
      <c r="F17" s="3"/>
      <c r="G17" s="7"/>
      <c r="H17" s="7"/>
      <c r="I17" s="8"/>
    </row>
    <row r="18" spans="1:9" x14ac:dyDescent="0.25">
      <c r="A18" s="18"/>
      <c r="B18" s="13" t="s">
        <v>18</v>
      </c>
      <c r="C18" s="13" t="s">
        <v>10</v>
      </c>
      <c r="D18" s="71"/>
      <c r="E18" s="71"/>
      <c r="F18" s="3"/>
      <c r="G18" s="7"/>
      <c r="H18" s="7"/>
      <c r="I18" s="8"/>
    </row>
    <row r="19" spans="1:9" x14ac:dyDescent="0.25">
      <c r="A19" s="18"/>
      <c r="B19" s="13" t="s">
        <v>19</v>
      </c>
      <c r="C19" s="13" t="s">
        <v>10</v>
      </c>
      <c r="D19" s="71"/>
      <c r="E19" s="71"/>
      <c r="F19" s="3"/>
      <c r="G19" s="7"/>
      <c r="H19" s="7"/>
    </row>
    <row r="20" spans="1:9" x14ac:dyDescent="0.25">
      <c r="A20" s="18"/>
      <c r="B20" s="13" t="s">
        <v>20</v>
      </c>
      <c r="C20" s="13" t="s">
        <v>10</v>
      </c>
      <c r="D20" s="71"/>
      <c r="E20" s="71"/>
      <c r="F20" s="3"/>
      <c r="G20" s="7"/>
      <c r="H20" s="7"/>
      <c r="I20" s="32"/>
    </row>
    <row r="21" spans="1:9" x14ac:dyDescent="0.25">
      <c r="A21" s="18"/>
      <c r="B21" s="13" t="s">
        <v>50</v>
      </c>
      <c r="C21" s="13"/>
      <c r="D21" s="67"/>
      <c r="E21" s="92"/>
      <c r="F21" s="3"/>
      <c r="G21" s="7"/>
      <c r="H21" s="7"/>
    </row>
    <row r="22" spans="1:9" ht="15.75" thickBot="1" x14ac:dyDescent="0.3">
      <c r="A22" s="18"/>
      <c r="B22" s="15"/>
      <c r="C22" s="15"/>
      <c r="D22" s="68"/>
      <c r="E22" s="68"/>
      <c r="F22" s="3"/>
      <c r="G22" s="7"/>
      <c r="H22" s="7"/>
    </row>
    <row r="23" spans="1:9" ht="16.5" thickTop="1" thickBot="1" x14ac:dyDescent="0.3">
      <c r="A23" s="18"/>
      <c r="B23" s="114" t="s">
        <v>117</v>
      </c>
      <c r="C23" s="115"/>
      <c r="D23" s="69">
        <f>D24-SUM(D8:D22)</f>
        <v>54465</v>
      </c>
      <c r="E23" s="69">
        <f>E24-SUM(E8:E22)</f>
        <v>0</v>
      </c>
      <c r="F23" s="6"/>
      <c r="G23" s="7"/>
      <c r="H23" s="7"/>
    </row>
    <row r="24" spans="1:9" ht="16.5" thickTop="1" thickBot="1" x14ac:dyDescent="0.3">
      <c r="A24" s="19"/>
      <c r="B24" s="114" t="s">
        <v>21</v>
      </c>
      <c r="C24" s="115"/>
      <c r="D24" s="69">
        <f>IF(SUM(E8:E22)&gt;SUM(D8:D22),SUM(E8:E22),SUM(D8:D22))</f>
        <v>22896919</v>
      </c>
      <c r="E24" s="69">
        <f>IF(SUM(E8:E22)&gt;SUM(D8:D22),SUM(E8:E22),SUM(D8:D22))</f>
        <v>22896919</v>
      </c>
      <c r="F24" s="3"/>
      <c r="G24" s="7"/>
      <c r="H24" s="7"/>
      <c r="I24" s="8"/>
    </row>
    <row r="25" spans="1:9" ht="16.5" thickTop="1" thickBot="1" x14ac:dyDescent="0.3">
      <c r="A25" s="18"/>
      <c r="B25" s="114" t="s">
        <v>118</v>
      </c>
      <c r="C25" s="115"/>
      <c r="D25" s="69">
        <f>E23</f>
        <v>0</v>
      </c>
      <c r="E25" s="69">
        <f>D23</f>
        <v>54465</v>
      </c>
      <c r="F25" s="3"/>
      <c r="G25" s="7"/>
      <c r="H25" s="7"/>
    </row>
    <row r="26" spans="1:9" ht="15.75" thickTop="1" x14ac:dyDescent="0.25">
      <c r="A26" s="3"/>
      <c r="B26" s="3"/>
      <c r="C26" s="3"/>
      <c r="D26" s="7"/>
      <c r="E26" s="7"/>
      <c r="F26" s="3"/>
      <c r="G26" s="3"/>
    </row>
    <row r="27" spans="1:9" x14ac:dyDescent="0.25">
      <c r="A27" s="3"/>
      <c r="B27" s="3"/>
      <c r="C27" s="3"/>
      <c r="D27" s="3"/>
      <c r="E27" s="3"/>
      <c r="F27" s="3"/>
      <c r="G27" s="3"/>
      <c r="H27" s="8"/>
    </row>
    <row r="28" spans="1:9" x14ac:dyDescent="0.25">
      <c r="A28" s="3"/>
      <c r="B28" s="3"/>
      <c r="C28" s="3"/>
      <c r="D28" s="3"/>
      <c r="E28" s="3"/>
      <c r="F28" s="3"/>
      <c r="G28" s="3"/>
    </row>
    <row r="29" spans="1:9" x14ac:dyDescent="0.25">
      <c r="A29" s="3" t="s">
        <v>22</v>
      </c>
      <c r="B29" s="3"/>
      <c r="C29" s="3"/>
      <c r="D29" s="3"/>
      <c r="E29" s="3"/>
      <c r="F29" s="3"/>
      <c r="G29" s="3"/>
    </row>
    <row r="30" spans="1:9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9" x14ac:dyDescent="0.25">
      <c r="A31" s="3" t="s">
        <v>52</v>
      </c>
      <c r="B31" s="3"/>
      <c r="C31" s="3" t="s">
        <v>113</v>
      </c>
      <c r="D31" s="3" t="s">
        <v>24</v>
      </c>
      <c r="E31" s="3"/>
      <c r="F31" s="3"/>
      <c r="G31" s="3"/>
    </row>
    <row r="32" spans="1:9" x14ac:dyDescent="0.25">
      <c r="A32" s="3"/>
      <c r="B32" s="3"/>
      <c r="C32" s="3"/>
      <c r="D32" s="3" t="s">
        <v>25</v>
      </c>
      <c r="E32" s="3"/>
      <c r="F32" s="3"/>
      <c r="G32" s="3"/>
    </row>
    <row r="33" spans="1:8" x14ac:dyDescent="0.25">
      <c r="A33" s="3"/>
      <c r="B33" s="3"/>
      <c r="C33" s="3"/>
      <c r="D33" s="3" t="s">
        <v>26</v>
      </c>
      <c r="E33" s="3"/>
      <c r="F33" s="3"/>
      <c r="G33" s="3"/>
      <c r="H33" s="8"/>
    </row>
    <row r="34" spans="1:8" x14ac:dyDescent="0.25">
      <c r="A34" s="5"/>
      <c r="B34" s="5"/>
      <c r="C34" s="5"/>
      <c r="D34" s="5"/>
      <c r="E34" s="5"/>
      <c r="F34" s="5"/>
      <c r="G34" s="5"/>
    </row>
    <row r="35" spans="1:8" x14ac:dyDescent="0.25">
      <c r="A35" s="5"/>
      <c r="B35" s="5"/>
      <c r="C35" s="5"/>
      <c r="D35" s="5"/>
      <c r="E35" s="5"/>
      <c r="F35" s="5"/>
      <c r="G35" s="5"/>
    </row>
    <row r="36" spans="1:8" x14ac:dyDescent="0.25">
      <c r="A36" s="5"/>
      <c r="B36" s="5"/>
      <c r="C36" s="5"/>
      <c r="D36" s="5"/>
      <c r="E36" s="5"/>
      <c r="F36" s="5"/>
      <c r="G36" s="5"/>
    </row>
    <row r="37" spans="1:8" x14ac:dyDescent="0.25">
      <c r="A37" s="5"/>
      <c r="B37" s="5"/>
      <c r="C37" s="5"/>
      <c r="D37" s="5"/>
      <c r="E37" s="5"/>
      <c r="F37" s="5"/>
      <c r="G37" s="5"/>
    </row>
    <row r="38" spans="1:8" x14ac:dyDescent="0.25">
      <c r="A38" s="5"/>
      <c r="B38" s="5"/>
      <c r="C38" s="5"/>
      <c r="D38" s="5"/>
      <c r="E38" s="5"/>
      <c r="F38" s="5"/>
      <c r="G38" s="5"/>
    </row>
    <row r="39" spans="1:8" x14ac:dyDescent="0.25">
      <c r="A39" s="5"/>
      <c r="B39" s="5"/>
      <c r="C39" s="5"/>
      <c r="D39" s="5"/>
      <c r="E39" s="5"/>
    </row>
    <row r="40" spans="1:8" x14ac:dyDescent="0.25">
      <c r="A40" s="5"/>
      <c r="B40" s="5"/>
      <c r="C40" s="5"/>
      <c r="D40" s="5"/>
      <c r="E40" s="5"/>
    </row>
    <row r="41" spans="1:8" x14ac:dyDescent="0.25">
      <c r="A41" s="5"/>
      <c r="B41" s="5"/>
      <c r="C41" s="5"/>
      <c r="D41" s="5"/>
      <c r="E41" s="5"/>
    </row>
  </sheetData>
  <mergeCells count="6">
    <mergeCell ref="B25:C25"/>
    <mergeCell ref="A1:G1"/>
    <mergeCell ref="A2:G2"/>
    <mergeCell ref="A3:G3"/>
    <mergeCell ref="B23:C23"/>
    <mergeCell ref="B24:C2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opLeftCell="A16" workbookViewId="0">
      <selection activeCell="A3" sqref="A3:G3"/>
    </sheetView>
  </sheetViews>
  <sheetFormatPr defaultRowHeight="15" x14ac:dyDescent="0.25"/>
  <cols>
    <col min="1" max="1" width="8.5703125" style="42" customWidth="1"/>
    <col min="2" max="2" width="8.85546875" style="45" customWidth="1"/>
    <col min="3" max="3" width="16.7109375" style="45" customWidth="1"/>
    <col min="4" max="4" width="18.7109375" customWidth="1"/>
    <col min="5" max="5" width="19" customWidth="1"/>
    <col min="6" max="6" width="12.140625" customWidth="1"/>
    <col min="7" max="7" width="21.28515625" customWidth="1"/>
    <col min="8" max="8" width="15.7109375" bestFit="1" customWidth="1"/>
    <col min="9" max="9" width="16.85546875" style="22" bestFit="1" customWidth="1"/>
    <col min="10" max="10" width="9.140625" style="22"/>
    <col min="11" max="11" width="20.7109375" style="22" customWidth="1"/>
    <col min="12" max="16" width="9.140625" style="22"/>
  </cols>
  <sheetData>
    <row r="1" spans="1:16" ht="19.5" x14ac:dyDescent="0.35">
      <c r="A1" s="116" t="s">
        <v>0</v>
      </c>
      <c r="B1" s="116"/>
      <c r="C1" s="116"/>
      <c r="D1" s="116"/>
      <c r="E1" s="116"/>
      <c r="F1" s="116"/>
      <c r="G1" s="116"/>
    </row>
    <row r="2" spans="1:16" ht="19.5" x14ac:dyDescent="0.25">
      <c r="A2" s="117" t="s">
        <v>41</v>
      </c>
      <c r="B2" s="117"/>
      <c r="C2" s="117"/>
      <c r="D2" s="117"/>
      <c r="E2" s="117"/>
      <c r="F2" s="117"/>
      <c r="G2" s="117"/>
    </row>
    <row r="3" spans="1:16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16" s="36" customFormat="1" ht="19.5" thickBot="1" x14ac:dyDescent="0.35">
      <c r="A4" s="34"/>
      <c r="B4" s="43"/>
      <c r="C4" s="43"/>
      <c r="D4" s="48"/>
      <c r="E4" s="48"/>
      <c r="F4" s="48"/>
      <c r="G4" s="64" t="s">
        <v>65</v>
      </c>
      <c r="I4" s="37"/>
      <c r="J4" s="37"/>
      <c r="K4" s="37"/>
      <c r="L4" s="37"/>
      <c r="M4" s="37"/>
      <c r="N4" s="37"/>
      <c r="O4" s="37"/>
      <c r="P4" s="37"/>
    </row>
    <row r="5" spans="1:16" s="46" customFormat="1" ht="33" customHeight="1" thickTop="1" thickBot="1" x14ac:dyDescent="0.3">
      <c r="A5" s="120" t="s">
        <v>3</v>
      </c>
      <c r="B5" s="118" t="s">
        <v>112</v>
      </c>
      <c r="C5" s="119"/>
      <c r="D5" s="123" t="s">
        <v>63</v>
      </c>
      <c r="E5" s="123" t="s">
        <v>64</v>
      </c>
      <c r="F5" s="122" t="s">
        <v>89</v>
      </c>
      <c r="G5" s="122"/>
      <c r="I5" s="47"/>
      <c r="J5" s="47"/>
      <c r="K5" s="47"/>
      <c r="L5" s="47"/>
      <c r="M5" s="47"/>
      <c r="N5" s="47"/>
      <c r="O5" s="47"/>
      <c r="P5" s="47"/>
    </row>
    <row r="6" spans="1:16" s="46" customFormat="1" ht="17.25" thickTop="1" thickBot="1" x14ac:dyDescent="0.3">
      <c r="A6" s="121"/>
      <c r="B6" s="58" t="s">
        <v>6</v>
      </c>
      <c r="C6" s="58" t="s">
        <v>7</v>
      </c>
      <c r="D6" s="124"/>
      <c r="E6" s="124"/>
      <c r="F6" s="49" t="s">
        <v>6</v>
      </c>
      <c r="G6" s="49" t="s">
        <v>7</v>
      </c>
      <c r="I6" s="47"/>
      <c r="J6" s="47"/>
      <c r="K6" s="47"/>
      <c r="L6" s="47"/>
      <c r="M6" s="47"/>
      <c r="N6" s="47"/>
      <c r="O6" s="47"/>
      <c r="P6" s="47"/>
    </row>
    <row r="7" spans="1:16" s="36" customFormat="1" ht="16.5" thickTop="1" x14ac:dyDescent="0.25">
      <c r="A7" s="50">
        <v>300</v>
      </c>
      <c r="B7" s="52">
        <f>SUM('300'!$D$8)</f>
        <v>0</v>
      </c>
      <c r="C7" s="52">
        <f>SUM('300'!$E$8)</f>
        <v>554546.26000000036</v>
      </c>
      <c r="D7" s="53">
        <f>SUM('300'!$D$9:$D$22)</f>
        <v>144831.78999999998</v>
      </c>
      <c r="E7" s="53">
        <f>SUM('300'!$E$9:$E$22)</f>
        <v>229478.53</v>
      </c>
      <c r="F7" s="54">
        <f>SUM('300'!$D$25)</f>
        <v>0</v>
      </c>
      <c r="G7" s="59">
        <f>SUM('300'!$E$25)</f>
        <v>639193.00000000047</v>
      </c>
      <c r="H7" s="99"/>
      <c r="I7" s="38"/>
      <c r="J7" s="37"/>
      <c r="K7" s="37"/>
      <c r="L7" s="37"/>
      <c r="M7" s="37"/>
      <c r="N7" s="37"/>
      <c r="O7" s="37"/>
      <c r="P7" s="37"/>
    </row>
    <row r="8" spans="1:16" s="36" customFormat="1" ht="15.75" x14ac:dyDescent="0.25">
      <c r="A8" s="51">
        <v>301</v>
      </c>
      <c r="B8" s="55">
        <f>SUM('301'!$D$8)</f>
        <v>0</v>
      </c>
      <c r="C8" s="55">
        <f>SUM('301'!$E$8)</f>
        <v>366083.84000000055</v>
      </c>
      <c r="D8" s="56">
        <f>SUM('301'!$D$9:$D$22)</f>
        <v>289972.27</v>
      </c>
      <c r="E8" s="56">
        <f>SUM('301'!$E$9:$E$22)</f>
        <v>147088</v>
      </c>
      <c r="F8" s="57">
        <f>SUM('301'!$D$25)</f>
        <v>0</v>
      </c>
      <c r="G8" s="60">
        <f>SUM('301'!$E$25)</f>
        <v>223199.57000000053</v>
      </c>
      <c r="H8" s="99"/>
      <c r="I8" s="38"/>
      <c r="J8" s="37"/>
      <c r="K8" s="33"/>
      <c r="L8" s="37"/>
      <c r="M8" s="37"/>
      <c r="N8" s="37"/>
      <c r="O8" s="37"/>
      <c r="P8" s="37"/>
    </row>
    <row r="9" spans="1:16" s="36" customFormat="1" ht="15.75" x14ac:dyDescent="0.25">
      <c r="A9" s="51">
        <v>302</v>
      </c>
      <c r="B9" s="55">
        <f>SUM('302'!$D$8)</f>
        <v>0</v>
      </c>
      <c r="C9" s="55">
        <f>SUM('302'!$E$8)</f>
        <v>0</v>
      </c>
      <c r="D9" s="56">
        <f>SUM('302'!$D$9:$D$22)</f>
        <v>34736.47</v>
      </c>
      <c r="E9" s="56">
        <f>SUM('302'!$E$9:$E$22)</f>
        <v>37161.47</v>
      </c>
      <c r="F9" s="57">
        <f>SUM('302'!$D$25)</f>
        <v>0</v>
      </c>
      <c r="G9" s="60">
        <f>SUM('302'!$E$25)</f>
        <v>2425</v>
      </c>
      <c r="H9" s="99"/>
      <c r="I9" s="38"/>
      <c r="J9" s="37"/>
      <c r="K9" s="33"/>
      <c r="L9" s="37"/>
      <c r="M9" s="37"/>
      <c r="N9" s="37"/>
      <c r="O9" s="37"/>
      <c r="P9" s="37"/>
    </row>
    <row r="10" spans="1:16" s="36" customFormat="1" ht="15.75" x14ac:dyDescent="0.25">
      <c r="A10" s="51">
        <v>303</v>
      </c>
      <c r="B10" s="55">
        <f>SUM('303'!$D$8)</f>
        <v>0</v>
      </c>
      <c r="C10" s="55">
        <f>SUM('303'!$E$8)</f>
        <v>0</v>
      </c>
      <c r="D10" s="56">
        <f>SUM('303'!$D$9:$D$22)</f>
        <v>700</v>
      </c>
      <c r="E10" s="56">
        <f>SUM('303'!$E$9:$E$22)</f>
        <v>1200</v>
      </c>
      <c r="F10" s="57">
        <f>SUM('303'!$D$25)</f>
        <v>0</v>
      </c>
      <c r="G10" s="60">
        <f>SUM('303'!$E$25)</f>
        <v>500</v>
      </c>
      <c r="H10" s="99"/>
      <c r="I10" s="38"/>
      <c r="J10" s="37"/>
      <c r="K10" s="33"/>
      <c r="L10" s="37"/>
      <c r="M10" s="37"/>
      <c r="N10" s="37"/>
      <c r="O10" s="37"/>
      <c r="P10" s="37"/>
    </row>
    <row r="11" spans="1:16" s="36" customFormat="1" ht="15.75" x14ac:dyDescent="0.25">
      <c r="A11" s="51">
        <v>304</v>
      </c>
      <c r="B11" s="55">
        <f>SUM('304'!$D$8)</f>
        <v>0</v>
      </c>
      <c r="C11" s="55">
        <f>SUM('304'!$E$8)</f>
        <v>25552485.649999917</v>
      </c>
      <c r="D11" s="56">
        <f>SUM('304'!$D$9:$D$22)</f>
        <v>28947753.670000002</v>
      </c>
      <c r="E11" s="56">
        <f>SUM('304'!$E$9:$E$22)</f>
        <v>25737944.850000001</v>
      </c>
      <c r="F11" s="57">
        <f>SUM('304'!$D$25)</f>
        <v>0</v>
      </c>
      <c r="G11" s="60">
        <f>SUM('304'!$E$25)</f>
        <v>22342676.829999916</v>
      </c>
      <c r="H11" s="99"/>
      <c r="I11" s="38"/>
      <c r="J11" s="37"/>
      <c r="K11" s="33"/>
      <c r="L11" s="37"/>
      <c r="M11" s="37"/>
      <c r="N11" s="37"/>
      <c r="O11" s="37"/>
      <c r="P11" s="37"/>
    </row>
    <row r="12" spans="1:16" s="36" customFormat="1" ht="15.75" x14ac:dyDescent="0.25">
      <c r="A12" s="51">
        <v>305</v>
      </c>
      <c r="B12" s="55">
        <f>SUM('305'!$D$8)</f>
        <v>0</v>
      </c>
      <c r="C12" s="55">
        <f>SUM('305'!$E$8)</f>
        <v>64676335.539999485</v>
      </c>
      <c r="D12" s="56">
        <f>SUM('305'!$D$9:$D$22)</f>
        <v>465541103.55000001</v>
      </c>
      <c r="E12" s="56">
        <f>SUM('305'!$E$9:$E$22)</f>
        <v>470247888.13</v>
      </c>
      <c r="F12" s="57">
        <f>SUM('305'!$D$25)</f>
        <v>0</v>
      </c>
      <c r="G12" s="60">
        <f>SUM('305'!$E$25)</f>
        <v>69383120.119999468</v>
      </c>
      <c r="H12" s="99"/>
      <c r="I12" s="38"/>
      <c r="J12" s="37"/>
      <c r="K12" s="33"/>
      <c r="L12" s="37"/>
      <c r="M12" s="37"/>
      <c r="N12" s="37"/>
      <c r="O12" s="37"/>
      <c r="P12" s="37"/>
    </row>
    <row r="13" spans="1:16" s="36" customFormat="1" ht="15.75" x14ac:dyDescent="0.25">
      <c r="A13" s="51">
        <v>306</v>
      </c>
      <c r="B13" s="55">
        <f>SUM('306'!$D$8)</f>
        <v>0</v>
      </c>
      <c r="C13" s="55">
        <f>SUM('306'!$E$8)</f>
        <v>3976611.2999999821</v>
      </c>
      <c r="D13" s="56">
        <f>SUM('306'!$D$9:$D$22)</f>
        <v>32857416.959999997</v>
      </c>
      <c r="E13" s="56">
        <f>SUM('306'!$E$9:$E$22)</f>
        <v>32792124.640000001</v>
      </c>
      <c r="F13" s="57">
        <f>SUM('306'!$D$25)</f>
        <v>0</v>
      </c>
      <c r="G13" s="61">
        <f>SUM('306'!$E$25)</f>
        <v>3911318.9799999855</v>
      </c>
      <c r="H13" s="99"/>
      <c r="I13" s="38"/>
      <c r="J13" s="37"/>
      <c r="K13" s="33"/>
      <c r="L13" s="37"/>
      <c r="M13" s="37"/>
      <c r="N13" s="37"/>
      <c r="O13" s="37"/>
      <c r="P13" s="37"/>
    </row>
    <row r="14" spans="1:16" s="36" customFormat="1" ht="15.75" x14ac:dyDescent="0.25">
      <c r="A14" s="51">
        <v>307</v>
      </c>
      <c r="B14" s="55">
        <f>SUM('307'!$D$8)</f>
        <v>0</v>
      </c>
      <c r="C14" s="55">
        <f>SUM('307'!$E$8)</f>
        <v>7619016.8499999978</v>
      </c>
      <c r="D14" s="56">
        <f>SUM('307'!$D$9:$D$22)</f>
        <v>5500813.79</v>
      </c>
      <c r="E14" s="56">
        <f>SUM('307'!$E$9:$E$22)</f>
        <v>3414310.1799999997</v>
      </c>
      <c r="F14" s="57">
        <f>SUM('307'!$D$25)</f>
        <v>0</v>
      </c>
      <c r="G14" s="60">
        <f>SUM('307'!$E$25)</f>
        <v>5532513.2399999974</v>
      </c>
      <c r="H14" s="99"/>
      <c r="I14" s="38"/>
      <c r="J14" s="37"/>
      <c r="K14" s="33"/>
      <c r="L14" s="37"/>
      <c r="M14" s="37"/>
      <c r="N14" s="37"/>
      <c r="O14" s="37"/>
      <c r="P14" s="37"/>
    </row>
    <row r="15" spans="1:16" s="36" customFormat="1" ht="15.75" x14ac:dyDescent="0.25">
      <c r="A15" s="51">
        <v>308</v>
      </c>
      <c r="B15" s="55">
        <f>SUM('308'!$D$8)</f>
        <v>0</v>
      </c>
      <c r="C15" s="55">
        <f>SUM('308'!$E$8)</f>
        <v>23041913.469999783</v>
      </c>
      <c r="D15" s="56">
        <f>SUM('308'!$D$9:$D$22)</f>
        <v>4146264.7300000004</v>
      </c>
      <c r="E15" s="56">
        <f>SUM('308'!$E$9:$E$22)</f>
        <v>2317802.1500000004</v>
      </c>
      <c r="F15" s="57">
        <f>SUM('308'!$D$25)</f>
        <v>0</v>
      </c>
      <c r="G15" s="60">
        <f>SUM('308'!$E$25)</f>
        <v>21213450.889999785</v>
      </c>
      <c r="H15" s="99"/>
      <c r="I15" s="38"/>
      <c r="J15" s="37"/>
      <c r="K15" s="33"/>
      <c r="L15" s="37"/>
      <c r="M15" s="37"/>
      <c r="N15" s="37"/>
      <c r="O15" s="37"/>
      <c r="P15" s="37"/>
    </row>
    <row r="16" spans="1:16" s="36" customFormat="1" ht="15.75" x14ac:dyDescent="0.25">
      <c r="A16" s="51">
        <v>309</v>
      </c>
      <c r="B16" s="55">
        <f>SUM('309'!$D$8)</f>
        <v>0</v>
      </c>
      <c r="C16" s="55">
        <f>SUM('309'!$E$8)</f>
        <v>162967.05999999994</v>
      </c>
      <c r="D16" s="56">
        <f>SUM('309'!$D$9:$D$22)</f>
        <v>5950</v>
      </c>
      <c r="E16" s="56">
        <f>SUM('309'!$E$9:$E$22)</f>
        <v>23395</v>
      </c>
      <c r="F16" s="57">
        <f>SUM('309'!$D$25)</f>
        <v>0</v>
      </c>
      <c r="G16" s="60">
        <f>SUM('309'!$E$25)</f>
        <v>180412.05999999994</v>
      </c>
      <c r="H16" s="99"/>
      <c r="I16" s="38"/>
      <c r="J16" s="37"/>
      <c r="K16" s="33"/>
      <c r="L16" s="37"/>
      <c r="M16" s="37"/>
      <c r="N16" s="37"/>
      <c r="O16" s="37"/>
      <c r="P16" s="37"/>
    </row>
    <row r="17" spans="1:16" s="36" customFormat="1" ht="15.75" x14ac:dyDescent="0.25">
      <c r="A17" s="51">
        <v>310</v>
      </c>
      <c r="B17" s="55">
        <f>SUM('310'!$D$8)</f>
        <v>0</v>
      </c>
      <c r="C17" s="55">
        <f>SUM('310'!$E$8)</f>
        <v>14869539.950000197</v>
      </c>
      <c r="D17" s="56">
        <f>SUM('310'!$D$9:$D$22)</f>
        <v>69442770.040000007</v>
      </c>
      <c r="E17" s="56">
        <f>SUM('310'!$E$9:$E$22)</f>
        <v>75313856.75</v>
      </c>
      <c r="F17" s="57">
        <f>SUM('310'!$D$25)</f>
        <v>0</v>
      </c>
      <c r="G17" s="60">
        <f>SUM('310'!$E$25)</f>
        <v>20740626.66000019</v>
      </c>
      <c r="H17" s="99"/>
      <c r="I17" s="38"/>
      <c r="J17" s="37"/>
      <c r="K17" s="33"/>
      <c r="L17" s="37"/>
      <c r="M17" s="37"/>
      <c r="N17" s="37"/>
      <c r="O17" s="37"/>
      <c r="P17" s="37"/>
    </row>
    <row r="18" spans="1:16" s="36" customFormat="1" ht="15.75" x14ac:dyDescent="0.25">
      <c r="A18" s="51">
        <v>311</v>
      </c>
      <c r="B18" s="55">
        <f>SUM('311'!$D$8)</f>
        <v>0</v>
      </c>
      <c r="C18" s="55">
        <f>SUM('311'!$E$8)</f>
        <v>20849086.300000004</v>
      </c>
      <c r="D18" s="56">
        <f>SUM('311'!$D$9:$D$22)</f>
        <v>1061492.95</v>
      </c>
      <c r="E18" s="56">
        <f>SUM('311'!$E$9:$E$22)</f>
        <v>1704090</v>
      </c>
      <c r="F18" s="57">
        <f>SUM('311'!$D$25)</f>
        <v>0</v>
      </c>
      <c r="G18" s="60">
        <f>SUM('311'!$E$25)</f>
        <v>21491683.350000005</v>
      </c>
      <c r="H18" s="99"/>
      <c r="I18" s="38"/>
      <c r="J18" s="37"/>
      <c r="K18" s="33"/>
      <c r="L18" s="37"/>
      <c r="M18" s="37"/>
      <c r="N18" s="37"/>
      <c r="O18" s="37"/>
      <c r="P18" s="37"/>
    </row>
    <row r="19" spans="1:16" s="36" customFormat="1" ht="15.75" x14ac:dyDescent="0.25">
      <c r="A19" s="51">
        <v>312</v>
      </c>
      <c r="B19" s="55">
        <f>SUM('312'!$D$8)</f>
        <v>0</v>
      </c>
      <c r="C19" s="55">
        <f>SUM('312'!$E$8)</f>
        <v>1957987.179999996</v>
      </c>
      <c r="D19" s="56">
        <f>SUM('312'!$D$9:$D$22)</f>
        <v>8420880.120000001</v>
      </c>
      <c r="E19" s="56">
        <f>SUM('312'!$E$9:$E$22)</f>
        <v>9586569.5</v>
      </c>
      <c r="F19" s="57">
        <f>SUM('312'!$D$25)</f>
        <v>0</v>
      </c>
      <c r="G19" s="60">
        <f>SUM('312'!$E$25)</f>
        <v>3123676.5599999949</v>
      </c>
      <c r="H19" s="99"/>
      <c r="I19" s="38"/>
      <c r="J19" s="37"/>
      <c r="K19" s="33"/>
      <c r="L19" s="37"/>
      <c r="M19" s="37"/>
      <c r="N19" s="37"/>
      <c r="O19" s="37"/>
      <c r="P19" s="37"/>
    </row>
    <row r="20" spans="1:16" s="36" customFormat="1" ht="15.75" x14ac:dyDescent="0.25">
      <c r="A20" s="51">
        <v>313</v>
      </c>
      <c r="B20" s="55">
        <f>SUM('313'!$D$8)</f>
        <v>0</v>
      </c>
      <c r="C20" s="55">
        <f>SUM('313'!$E$8)</f>
        <v>9016927.2400000133</v>
      </c>
      <c r="D20" s="56">
        <f>SUM('313'!$D$9:$D$22)</f>
        <v>8953880.7400000002</v>
      </c>
      <c r="E20" s="56">
        <f>SUM('313'!$E$9:$E$22)</f>
        <v>9488820.8200000003</v>
      </c>
      <c r="F20" s="57">
        <f>SUM('313'!$D$25)</f>
        <v>0</v>
      </c>
      <c r="G20" s="60">
        <f>SUM('313'!$E$25)</f>
        <v>9551867.3200000133</v>
      </c>
      <c r="H20" s="99"/>
      <c r="I20" s="38"/>
      <c r="J20" s="37"/>
      <c r="K20" s="33"/>
      <c r="L20" s="37"/>
      <c r="M20" s="37"/>
      <c r="N20" s="37"/>
      <c r="O20" s="37"/>
      <c r="P20" s="37"/>
    </row>
    <row r="21" spans="1:16" s="36" customFormat="1" ht="15.75" x14ac:dyDescent="0.25">
      <c r="A21" s="51">
        <v>314</v>
      </c>
      <c r="B21" s="55">
        <f>SUM('314'!$D$8)</f>
        <v>0</v>
      </c>
      <c r="C21" s="55">
        <f>SUM('314'!$E$8)</f>
        <v>3442094.8900000043</v>
      </c>
      <c r="D21" s="56">
        <f>SUM('314'!$D$9:$D$22)</f>
        <v>3447044.8899999997</v>
      </c>
      <c r="E21" s="56">
        <f>SUM('314'!$E$9:$E$22)</f>
        <v>85370.7</v>
      </c>
      <c r="F21" s="57">
        <f>SUM('314'!$D$25)</f>
        <v>0</v>
      </c>
      <c r="G21" s="60">
        <f>SUM('314'!$E$25)</f>
        <v>80420.700000004843</v>
      </c>
      <c r="H21" s="99"/>
      <c r="I21" s="38"/>
      <c r="J21" s="37"/>
      <c r="K21" s="33"/>
      <c r="L21" s="37"/>
      <c r="M21" s="37"/>
      <c r="N21" s="37"/>
      <c r="O21" s="37"/>
      <c r="P21" s="37"/>
    </row>
    <row r="22" spans="1:16" s="36" customFormat="1" ht="15.75" x14ac:dyDescent="0.25">
      <c r="A22" s="51">
        <v>315</v>
      </c>
      <c r="B22" s="55">
        <f>SUM('315'!$D$8)</f>
        <v>0</v>
      </c>
      <c r="C22" s="55">
        <f>SUM('315'!$E$8)</f>
        <v>8350302.8100000024</v>
      </c>
      <c r="D22" s="56">
        <f>SUM('315'!$D$9:$D$22)</f>
        <v>4272925.1500000004</v>
      </c>
      <c r="E22" s="56">
        <f>SUM('315'!$E$9:$E$22)</f>
        <v>3752321.59</v>
      </c>
      <c r="F22" s="57">
        <f>SUM('315'!$D$25)</f>
        <v>0</v>
      </c>
      <c r="G22" s="60">
        <f>SUM('315'!$E$25)</f>
        <v>7829699.2500000019</v>
      </c>
      <c r="H22" s="99"/>
      <c r="I22" s="38"/>
      <c r="J22" s="37"/>
      <c r="K22" s="33"/>
      <c r="L22" s="37"/>
      <c r="M22" s="37"/>
      <c r="N22" s="37"/>
      <c r="O22" s="37"/>
      <c r="P22" s="37"/>
    </row>
    <row r="23" spans="1:16" s="36" customFormat="1" ht="15.75" x14ac:dyDescent="0.25">
      <c r="A23" s="51">
        <v>316</v>
      </c>
      <c r="B23" s="55">
        <f>SUM('316'!$D$8)</f>
        <v>0</v>
      </c>
      <c r="C23" s="55">
        <f>SUM('316'!$E$8)</f>
        <v>22909990.779999986</v>
      </c>
      <c r="D23" s="56">
        <f>SUM('316'!$D$9:$D$22)</f>
        <v>13092601.699999999</v>
      </c>
      <c r="E23" s="56">
        <f>SUM('316'!$E$9:$E$22)</f>
        <v>10585557.710000001</v>
      </c>
      <c r="F23" s="57">
        <f>SUM('316'!$D$25)</f>
        <v>0</v>
      </c>
      <c r="G23" s="60">
        <f>SUM('316'!$E$25)</f>
        <v>20402946.789999988</v>
      </c>
      <c r="H23" s="99"/>
      <c r="I23" s="38"/>
      <c r="J23" s="37"/>
      <c r="K23" s="33"/>
      <c r="L23" s="37"/>
      <c r="M23" s="37"/>
      <c r="N23" s="37"/>
      <c r="O23" s="37"/>
      <c r="P23" s="37"/>
    </row>
    <row r="24" spans="1:16" s="36" customFormat="1" ht="15.75" x14ac:dyDescent="0.25">
      <c r="A24" s="51">
        <v>317</v>
      </c>
      <c r="B24" s="55">
        <f>SUM('317'!$D$8)</f>
        <v>0</v>
      </c>
      <c r="C24" s="55">
        <f>SUM('317'!$E$8)</f>
        <v>218583.99999999721</v>
      </c>
      <c r="D24" s="56">
        <f>SUM('317'!$D$9:$D$22)</f>
        <v>57906</v>
      </c>
      <c r="E24" s="56">
        <f>SUM('317'!$E$9:$E$22)</f>
        <v>72080</v>
      </c>
      <c r="F24" s="57">
        <f>SUM('317'!$D$25)</f>
        <v>0</v>
      </c>
      <c r="G24" s="60">
        <f>SUM('317'!$E$25)</f>
        <v>232757.99999999721</v>
      </c>
      <c r="H24" s="99"/>
      <c r="I24" s="38"/>
      <c r="J24" s="37"/>
      <c r="K24" s="33"/>
      <c r="L24" s="37"/>
      <c r="M24" s="37"/>
      <c r="N24" s="37"/>
      <c r="O24" s="37"/>
      <c r="P24" s="37"/>
    </row>
    <row r="25" spans="1:16" s="36" customFormat="1" ht="15.75" x14ac:dyDescent="0.25">
      <c r="A25" s="51">
        <v>318</v>
      </c>
      <c r="B25" s="55">
        <f>SUM('318'!$D$8)</f>
        <v>0</v>
      </c>
      <c r="C25" s="55">
        <f>SUM('318'!$E$8)</f>
        <v>6872265.0000000037</v>
      </c>
      <c r="D25" s="56">
        <f>SUM('318'!$D$9:$D$22)</f>
        <v>6651580.6200000001</v>
      </c>
      <c r="E25" s="56">
        <f>SUM('318'!$E$9:$E$22)</f>
        <v>6097926.0599999996</v>
      </c>
      <c r="F25" s="57">
        <f>SUM('318'!$D$25)</f>
        <v>0</v>
      </c>
      <c r="G25" s="60">
        <f>SUM('318'!$E$25)</f>
        <v>6318610.4400000041</v>
      </c>
      <c r="H25" s="99"/>
      <c r="I25" s="38"/>
      <c r="J25" s="37"/>
      <c r="K25" s="33"/>
      <c r="L25" s="37"/>
      <c r="M25" s="37"/>
      <c r="N25" s="37"/>
      <c r="O25" s="37"/>
      <c r="P25" s="37"/>
    </row>
    <row r="26" spans="1:16" s="36" customFormat="1" ht="15.75" x14ac:dyDescent="0.25">
      <c r="A26" s="51">
        <v>319</v>
      </c>
      <c r="B26" s="55">
        <f>SUM('319'!$D$8)</f>
        <v>0</v>
      </c>
      <c r="C26" s="55">
        <f>SUM('319'!$E$8)</f>
        <v>12360888.249999994</v>
      </c>
      <c r="D26" s="56">
        <f>SUM('319'!$D$9:$D$22)</f>
        <v>67750</v>
      </c>
      <c r="E26" s="56">
        <f>SUM('319'!$E$9:$E$22)</f>
        <v>134329.10999999999</v>
      </c>
      <c r="F26" s="57">
        <f>SUM('319'!$D$25)</f>
        <v>0</v>
      </c>
      <c r="G26" s="60">
        <f>SUM('319'!$E$25)</f>
        <v>12427467.359999994</v>
      </c>
      <c r="H26" s="99"/>
      <c r="I26" s="38"/>
      <c r="J26" s="37"/>
      <c r="K26" s="33"/>
      <c r="L26" s="37"/>
      <c r="M26" s="37"/>
      <c r="N26" s="37"/>
      <c r="O26" s="37"/>
      <c r="P26" s="37"/>
    </row>
    <row r="27" spans="1:16" s="36" customFormat="1" ht="15.75" x14ac:dyDescent="0.25">
      <c r="A27" s="51">
        <v>320</v>
      </c>
      <c r="B27" s="55">
        <f>SUM('320'!$D$8)</f>
        <v>0</v>
      </c>
      <c r="C27" s="55">
        <f>SUM('320'!$E$8)</f>
        <v>130715939.44999993</v>
      </c>
      <c r="D27" s="56">
        <f>SUM('320'!$D$9:$D$22)</f>
        <v>26103781.990000002</v>
      </c>
      <c r="E27" s="56">
        <f>SUM('320'!$E$9:$E$22)</f>
        <v>31646499.410000004</v>
      </c>
      <c r="F27" s="57">
        <f>SUM('320'!$D$25)</f>
        <v>0</v>
      </c>
      <c r="G27" s="60">
        <f>SUM('320'!$E$25)</f>
        <v>136258656.86999995</v>
      </c>
      <c r="H27" s="99"/>
      <c r="I27" s="38"/>
      <c r="J27" s="37"/>
      <c r="K27" s="33"/>
      <c r="L27" s="37"/>
      <c r="M27" s="37"/>
      <c r="N27" s="37"/>
      <c r="O27" s="37"/>
      <c r="P27" s="37"/>
    </row>
    <row r="28" spans="1:16" s="36" customFormat="1" ht="15.75" x14ac:dyDescent="0.25">
      <c r="A28" s="51">
        <v>321</v>
      </c>
      <c r="B28" s="55">
        <f>SUM('321'!$D$8)</f>
        <v>0</v>
      </c>
      <c r="C28" s="55">
        <f>SUM('321'!$E$8)</f>
        <v>47799.45999999973</v>
      </c>
      <c r="D28" s="56">
        <f>SUM('321'!$D$9:$D$22)</f>
        <v>412866.56000000006</v>
      </c>
      <c r="E28" s="56">
        <f>SUM('321'!$E$9:$E$22)</f>
        <v>480691.56000000006</v>
      </c>
      <c r="F28" s="57">
        <f>SUM('321'!$D$25)</f>
        <v>0</v>
      </c>
      <c r="G28" s="60">
        <f>SUM('321'!$E$25)</f>
        <v>115624.45999999973</v>
      </c>
      <c r="H28" s="99"/>
      <c r="I28" s="38"/>
      <c r="J28" s="37"/>
      <c r="K28" s="33"/>
      <c r="L28" s="37"/>
      <c r="M28" s="37"/>
      <c r="N28" s="37"/>
      <c r="O28" s="37"/>
      <c r="P28" s="37"/>
    </row>
    <row r="29" spans="1:16" s="36" customFormat="1" ht="15.75" x14ac:dyDescent="0.25">
      <c r="A29" s="51">
        <v>322</v>
      </c>
      <c r="B29" s="55">
        <f>SUM('322'!$D$8)</f>
        <v>0</v>
      </c>
      <c r="C29" s="55">
        <f>SUM('322'!$E$8)</f>
        <v>11876633.620000027</v>
      </c>
      <c r="D29" s="56">
        <f>SUM('322'!$D$9:$D$22)</f>
        <v>10584310.77</v>
      </c>
      <c r="E29" s="56">
        <f>SUM('322'!$E$9:$E$22)</f>
        <v>14932536.140000001</v>
      </c>
      <c r="F29" s="57">
        <f>SUM('322'!$D$25)</f>
        <v>0</v>
      </c>
      <c r="G29" s="60">
        <f>SUM('322'!$E$25)</f>
        <v>16224858.990000028</v>
      </c>
      <c r="H29" s="99"/>
      <c r="I29" s="38"/>
      <c r="J29" s="37"/>
      <c r="K29" s="33"/>
      <c r="L29" s="37"/>
      <c r="M29" s="37"/>
      <c r="N29" s="37"/>
      <c r="O29" s="37"/>
      <c r="P29" s="37"/>
    </row>
    <row r="30" spans="1:16" s="36" customFormat="1" ht="15.75" x14ac:dyDescent="0.25">
      <c r="A30" s="51">
        <v>323</v>
      </c>
      <c r="B30" s="55">
        <f>SUM('323'!$D$8)</f>
        <v>0</v>
      </c>
      <c r="C30" s="55">
        <f>SUM('323'!$E$8)</f>
        <v>0</v>
      </c>
      <c r="D30" s="56">
        <f>SUM('323'!$D$9:$D$22)</f>
        <v>7380</v>
      </c>
      <c r="E30" s="56">
        <f>SUM('323'!$E$9:$E$22)</f>
        <v>12180</v>
      </c>
      <c r="F30" s="57">
        <f>SUM('323'!$D$25)</f>
        <v>0</v>
      </c>
      <c r="G30" s="60">
        <f>SUM('323'!$E$25)</f>
        <v>4800</v>
      </c>
      <c r="H30" s="99"/>
      <c r="I30" s="38"/>
      <c r="J30" s="37"/>
      <c r="K30" s="33"/>
      <c r="L30" s="37"/>
      <c r="M30" s="37"/>
      <c r="N30" s="37"/>
      <c r="O30" s="37"/>
      <c r="P30" s="37"/>
    </row>
    <row r="31" spans="1:16" s="36" customFormat="1" ht="15.75" x14ac:dyDescent="0.25">
      <c r="A31" s="81">
        <v>324</v>
      </c>
      <c r="B31" s="82">
        <f>SUM('324'!$D$8)</f>
        <v>0</v>
      </c>
      <c r="C31" s="82">
        <f>SUM('324'!$E$8)</f>
        <v>36745019.48999998</v>
      </c>
      <c r="D31" s="83">
        <f>SUM('324'!$D$9:$D$22)</f>
        <v>51492539.629999995</v>
      </c>
      <c r="E31" s="83">
        <f>SUM('324'!$E$9:$E$22)</f>
        <v>59908818.629999995</v>
      </c>
      <c r="F31" s="84">
        <f>SUM('324'!$D$25)</f>
        <v>0</v>
      </c>
      <c r="G31" s="85">
        <f>SUM('324'!$E$25)</f>
        <v>45161298.48999998</v>
      </c>
      <c r="H31" s="99"/>
      <c r="I31" s="38"/>
      <c r="J31" s="37"/>
      <c r="K31" s="33"/>
      <c r="L31" s="37"/>
      <c r="M31" s="37"/>
      <c r="N31" s="37"/>
      <c r="O31" s="37"/>
      <c r="P31" s="37"/>
    </row>
    <row r="32" spans="1:16" s="36" customFormat="1" ht="15.75" x14ac:dyDescent="0.25">
      <c r="A32" s="51">
        <v>325</v>
      </c>
      <c r="B32" s="82">
        <f>'325'!D8</f>
        <v>0</v>
      </c>
      <c r="C32" s="88">
        <f>'325'!E8</f>
        <v>62000</v>
      </c>
      <c r="D32" s="89">
        <f>SUM('325'!D9:D22)</f>
        <v>22842454</v>
      </c>
      <c r="E32" s="89">
        <f>SUM('325'!E9:E22)</f>
        <v>22834919</v>
      </c>
      <c r="F32" s="90">
        <f>SUM('325'!D25)</f>
        <v>0</v>
      </c>
      <c r="G32" s="91">
        <f>SUM('325'!E25)</f>
        <v>54465</v>
      </c>
      <c r="H32" s="99"/>
      <c r="I32" s="38"/>
      <c r="J32" s="37"/>
      <c r="K32" s="33"/>
      <c r="L32" s="37"/>
      <c r="M32" s="37"/>
      <c r="N32" s="37"/>
      <c r="O32" s="37"/>
      <c r="P32" s="37"/>
    </row>
    <row r="33" spans="1:16" s="36" customFormat="1" ht="16.5" thickBot="1" x14ac:dyDescent="0.3">
      <c r="A33" s="86" t="s">
        <v>62</v>
      </c>
      <c r="B33" s="87">
        <f t="shared" ref="B33" si="0">SUM(B7:B31)</f>
        <v>0</v>
      </c>
      <c r="C33" s="87">
        <f>SUM(C7:C32)</f>
        <v>406245018.38999927</v>
      </c>
      <c r="D33" s="87">
        <f>SUM(D7:D32)</f>
        <v>764381708.38999999</v>
      </c>
      <c r="E33" s="87">
        <f>SUM(E7:E32)</f>
        <v>781584959.93000007</v>
      </c>
      <c r="F33" s="87">
        <f>SUM(F7:F32)</f>
        <v>0</v>
      </c>
      <c r="G33" s="87">
        <f>SUM(G7:G32)</f>
        <v>423448269.92999923</v>
      </c>
      <c r="I33" s="37"/>
      <c r="J33" s="37"/>
      <c r="K33" s="38"/>
      <c r="L33" s="37"/>
      <c r="M33" s="37"/>
      <c r="N33" s="37"/>
      <c r="O33" s="37"/>
      <c r="P33" s="37"/>
    </row>
    <row r="34" spans="1:16" s="36" customFormat="1" ht="19.5" thickTop="1" x14ac:dyDescent="0.3">
      <c r="A34" s="34"/>
      <c r="B34" s="43"/>
      <c r="C34" s="43"/>
      <c r="D34" s="2"/>
      <c r="E34" s="35"/>
      <c r="F34" s="35"/>
      <c r="G34" s="65">
        <f>G33-F33:F33</f>
        <v>423448269.92999923</v>
      </c>
      <c r="I34" s="37"/>
      <c r="J34" s="37"/>
      <c r="K34" s="37"/>
      <c r="L34" s="37"/>
      <c r="M34" s="37"/>
      <c r="N34" s="37"/>
      <c r="O34" s="37"/>
      <c r="P34" s="37"/>
    </row>
    <row r="35" spans="1:16" s="36" customFormat="1" ht="18.75" x14ac:dyDescent="0.3">
      <c r="A35" s="34"/>
      <c r="B35" s="43"/>
      <c r="C35" s="98"/>
      <c r="D35" s="2"/>
      <c r="E35" s="35"/>
      <c r="F35" s="35"/>
      <c r="G35" s="65"/>
      <c r="I35" s="37"/>
      <c r="J35" s="37"/>
      <c r="K35" s="37"/>
      <c r="L35" s="37"/>
      <c r="M35" s="37"/>
      <c r="N35" s="37"/>
      <c r="O35" s="37"/>
      <c r="P35" s="37"/>
    </row>
    <row r="36" spans="1:16" s="36" customFormat="1" ht="18.75" x14ac:dyDescent="0.3">
      <c r="A36" s="34"/>
      <c r="B36" s="43"/>
      <c r="C36" s="43"/>
      <c r="D36" s="2"/>
      <c r="E36" s="35"/>
      <c r="F36" s="35"/>
      <c r="G36" s="65"/>
      <c r="I36" s="37"/>
      <c r="J36" s="37"/>
      <c r="K36" s="37"/>
      <c r="L36" s="37"/>
      <c r="M36" s="37"/>
      <c r="N36" s="37"/>
      <c r="O36" s="37"/>
      <c r="P36" s="37"/>
    </row>
    <row r="37" spans="1:16" s="36" customFormat="1" ht="15.75" x14ac:dyDescent="0.25">
      <c r="A37" s="34"/>
      <c r="B37" s="43"/>
      <c r="C37" s="43"/>
      <c r="D37" s="2"/>
      <c r="E37" s="2"/>
      <c r="F37" s="2"/>
      <c r="G37" s="2"/>
      <c r="I37" s="37"/>
      <c r="J37" s="37"/>
      <c r="K37" s="37"/>
      <c r="L37" s="37"/>
      <c r="M37" s="37"/>
      <c r="N37" s="37"/>
      <c r="O37" s="37"/>
      <c r="P37" s="37"/>
    </row>
    <row r="38" spans="1:16" s="36" customFormat="1" ht="15.75" x14ac:dyDescent="0.25">
      <c r="A38" s="39" t="s">
        <v>22</v>
      </c>
      <c r="B38" s="62"/>
      <c r="C38" s="62"/>
      <c r="E38" s="103" t="s">
        <v>94</v>
      </c>
      <c r="F38" s="3"/>
      <c r="G38" s="3"/>
      <c r="H38" s="40"/>
      <c r="I38" s="37"/>
      <c r="J38" s="37"/>
      <c r="K38" s="37"/>
      <c r="L38" s="37"/>
      <c r="M38" s="37"/>
      <c r="N38" s="37"/>
      <c r="O38" s="37"/>
      <c r="P38" s="37"/>
    </row>
    <row r="39" spans="1:16" s="36" customFormat="1" ht="15.75" x14ac:dyDescent="0.25">
      <c r="A39" s="39"/>
      <c r="B39" s="62"/>
      <c r="C39" s="62"/>
      <c r="E39" s="39" t="s">
        <v>66</v>
      </c>
      <c r="F39" s="39"/>
      <c r="H39" s="40"/>
      <c r="I39" s="37"/>
      <c r="J39" s="37"/>
      <c r="K39" s="37"/>
      <c r="L39" s="37"/>
      <c r="M39" s="37"/>
      <c r="N39" s="37"/>
      <c r="O39" s="37"/>
      <c r="P39" s="37"/>
    </row>
    <row r="40" spans="1:16" s="36" customFormat="1" ht="15.75" x14ac:dyDescent="0.25">
      <c r="A40" s="39" t="s">
        <v>23</v>
      </c>
      <c r="B40" s="62"/>
      <c r="C40" s="62"/>
      <c r="E40" s="39" t="s">
        <v>25</v>
      </c>
      <c r="F40" s="39"/>
      <c r="H40" s="40"/>
      <c r="I40" s="37"/>
      <c r="J40" s="37"/>
      <c r="K40" s="37"/>
      <c r="L40" s="37"/>
      <c r="M40" s="37"/>
      <c r="N40" s="37"/>
      <c r="O40" s="37"/>
      <c r="P40" s="37"/>
    </row>
    <row r="41" spans="1:16" s="36" customFormat="1" ht="15.75" x14ac:dyDescent="0.25">
      <c r="A41" s="39"/>
      <c r="B41" s="62"/>
      <c r="C41" s="62"/>
      <c r="E41" s="39" t="s">
        <v>26</v>
      </c>
      <c r="F41" s="39"/>
      <c r="H41" s="40"/>
      <c r="I41" s="37"/>
      <c r="J41" s="37"/>
      <c r="K41" s="37"/>
      <c r="L41" s="37"/>
      <c r="M41" s="37"/>
      <c r="N41" s="37"/>
      <c r="O41" s="37"/>
      <c r="P41" s="37"/>
    </row>
    <row r="42" spans="1:16" s="36" customFormat="1" ht="15.75" x14ac:dyDescent="0.25">
      <c r="A42" s="39" t="s">
        <v>52</v>
      </c>
      <c r="B42" s="62"/>
      <c r="C42" s="3" t="s">
        <v>95</v>
      </c>
      <c r="D42" s="39"/>
      <c r="F42" s="39"/>
      <c r="G42" s="39"/>
      <c r="H42" s="40"/>
      <c r="I42" s="37"/>
      <c r="J42" s="37"/>
      <c r="K42" s="37"/>
      <c r="L42" s="37"/>
      <c r="M42" s="37"/>
      <c r="N42" s="37"/>
      <c r="O42" s="37"/>
      <c r="P42" s="37"/>
    </row>
    <row r="43" spans="1:16" s="36" customFormat="1" ht="15.75" x14ac:dyDescent="0.25">
      <c r="A43" s="39"/>
      <c r="B43" s="62"/>
      <c r="C43" s="62"/>
      <c r="D43" s="39"/>
      <c r="F43" s="39"/>
      <c r="G43" s="39"/>
      <c r="H43" s="40"/>
      <c r="I43" s="37"/>
      <c r="J43" s="37"/>
      <c r="K43" s="37"/>
      <c r="L43" s="37"/>
      <c r="M43" s="37"/>
      <c r="N43" s="37"/>
      <c r="O43" s="37"/>
      <c r="P43" s="37"/>
    </row>
    <row r="44" spans="1:16" s="36" customFormat="1" ht="15.75" x14ac:dyDescent="0.25">
      <c r="A44" s="39"/>
      <c r="B44" s="62"/>
      <c r="C44" s="62"/>
      <c r="D44" s="39"/>
      <c r="E44" s="39"/>
      <c r="F44" s="39"/>
      <c r="G44" s="39"/>
      <c r="H44" s="40"/>
      <c r="I44" s="37"/>
      <c r="J44" s="37"/>
      <c r="K44" s="37"/>
      <c r="L44" s="37"/>
      <c r="M44" s="37"/>
      <c r="N44" s="37"/>
      <c r="O44" s="37"/>
      <c r="P44" s="37"/>
    </row>
    <row r="45" spans="1:16" s="36" customFormat="1" ht="15.75" x14ac:dyDescent="0.25">
      <c r="A45" s="39"/>
      <c r="B45" s="62"/>
      <c r="C45" s="62"/>
      <c r="D45" s="39"/>
      <c r="E45" s="39"/>
      <c r="F45" s="39"/>
      <c r="G45" s="39"/>
      <c r="H45" s="40"/>
      <c r="I45" s="37"/>
      <c r="J45" s="37"/>
      <c r="K45" s="37"/>
      <c r="L45" s="37"/>
      <c r="M45" s="37"/>
      <c r="N45" s="37"/>
      <c r="O45" s="37"/>
      <c r="P45" s="37"/>
    </row>
    <row r="46" spans="1:16" s="36" customFormat="1" ht="15.75" x14ac:dyDescent="0.25">
      <c r="A46" s="39"/>
      <c r="B46" s="62"/>
      <c r="C46" s="62"/>
      <c r="D46" s="39"/>
      <c r="E46" s="39"/>
      <c r="F46" s="39"/>
      <c r="G46" s="39"/>
      <c r="H46" s="40"/>
      <c r="I46" s="37"/>
      <c r="J46" s="37"/>
      <c r="K46" s="37"/>
      <c r="L46" s="37"/>
      <c r="M46" s="37"/>
      <c r="N46" s="37"/>
      <c r="O46" s="37"/>
      <c r="P46" s="37"/>
    </row>
    <row r="47" spans="1:16" s="36" customFormat="1" ht="15.75" x14ac:dyDescent="0.25">
      <c r="A47" s="39"/>
      <c r="B47" s="62"/>
      <c r="C47" s="62"/>
      <c r="D47" s="39"/>
      <c r="E47" s="40"/>
      <c r="F47" s="39"/>
      <c r="G47" s="39"/>
      <c r="H47" s="40"/>
      <c r="I47" s="37"/>
      <c r="J47" s="37"/>
      <c r="K47" s="37"/>
      <c r="L47" s="37"/>
      <c r="M47" s="37"/>
      <c r="N47" s="37"/>
      <c r="O47" s="37"/>
      <c r="P47" s="37"/>
    </row>
    <row r="48" spans="1:16" s="36" customFormat="1" ht="15.75" x14ac:dyDescent="0.25">
      <c r="A48" s="40"/>
      <c r="B48" s="63"/>
      <c r="C48" s="63"/>
      <c r="D48" s="40"/>
      <c r="F48" s="40"/>
      <c r="G48" s="40"/>
      <c r="H48" s="40"/>
      <c r="I48" s="37"/>
      <c r="J48" s="37"/>
      <c r="K48" s="37"/>
      <c r="L48" s="37"/>
      <c r="M48" s="37"/>
      <c r="N48" s="37"/>
      <c r="O48" s="37"/>
      <c r="P48" s="37"/>
    </row>
    <row r="49" spans="1:16" s="36" customFormat="1" ht="15.75" x14ac:dyDescent="0.25">
      <c r="A49" s="40"/>
      <c r="B49" s="63"/>
      <c r="C49" s="63"/>
      <c r="D49" s="40"/>
      <c r="E49" s="40"/>
      <c r="F49" s="40"/>
      <c r="G49" s="40"/>
      <c r="H49" s="40"/>
      <c r="I49" s="37"/>
      <c r="J49" s="37"/>
      <c r="K49" s="37"/>
      <c r="L49" s="37"/>
      <c r="M49" s="37"/>
      <c r="N49" s="37"/>
      <c r="O49" s="37"/>
      <c r="P49" s="37"/>
    </row>
    <row r="50" spans="1:16" s="36" customFormat="1" ht="15.75" x14ac:dyDescent="0.25">
      <c r="A50" s="40"/>
      <c r="B50" s="63"/>
      <c r="C50" s="63"/>
      <c r="D50" s="40"/>
      <c r="E50" s="40"/>
      <c r="F50" s="40"/>
      <c r="G50" s="40"/>
      <c r="H50" s="40"/>
      <c r="I50" s="37"/>
      <c r="J50" s="37"/>
      <c r="K50" s="37"/>
      <c r="L50" s="37"/>
      <c r="M50" s="37"/>
      <c r="N50" s="37"/>
      <c r="O50" s="37"/>
      <c r="P50" s="37"/>
    </row>
    <row r="51" spans="1:16" s="36" customFormat="1" ht="15.75" x14ac:dyDescent="0.25">
      <c r="A51" s="40"/>
      <c r="B51" s="63"/>
      <c r="C51" s="63"/>
      <c r="D51" s="40"/>
      <c r="E51" s="40"/>
      <c r="F51" s="40"/>
      <c r="G51" s="40"/>
      <c r="H51" s="40"/>
      <c r="I51" s="37"/>
      <c r="J51" s="37"/>
      <c r="K51" s="37"/>
      <c r="L51" s="37"/>
      <c r="M51" s="37"/>
      <c r="N51" s="37"/>
      <c r="O51" s="37"/>
      <c r="P51" s="37"/>
    </row>
    <row r="52" spans="1:16" s="36" customFormat="1" ht="15.75" x14ac:dyDescent="0.25">
      <c r="A52" s="40"/>
      <c r="B52" s="63"/>
      <c r="C52" s="63"/>
      <c r="D52" s="40"/>
      <c r="E52" s="40"/>
      <c r="F52" s="40"/>
      <c r="G52" s="40"/>
      <c r="H52" s="40"/>
      <c r="I52" s="37"/>
      <c r="J52" s="37"/>
      <c r="K52" s="37"/>
      <c r="L52" s="37"/>
      <c r="M52" s="37"/>
      <c r="N52" s="37"/>
      <c r="O52" s="37"/>
      <c r="P52" s="37"/>
    </row>
    <row r="53" spans="1:16" s="36" customFormat="1" ht="15.75" x14ac:dyDescent="0.25">
      <c r="A53" s="40"/>
      <c r="B53" s="63"/>
      <c r="C53" s="63"/>
      <c r="D53" s="40"/>
      <c r="E53" s="40"/>
      <c r="F53" s="40"/>
      <c r="G53" s="40"/>
      <c r="H53" s="40"/>
      <c r="I53" s="37"/>
      <c r="J53" s="37"/>
      <c r="K53" s="37"/>
      <c r="L53" s="37"/>
      <c r="M53" s="37"/>
      <c r="N53" s="37"/>
      <c r="O53" s="37"/>
      <c r="P53" s="37"/>
    </row>
    <row r="54" spans="1:16" s="36" customFormat="1" ht="15.75" x14ac:dyDescent="0.25">
      <c r="A54" s="41"/>
      <c r="B54" s="44"/>
      <c r="C54" s="44"/>
      <c r="I54" s="37"/>
      <c r="J54" s="37"/>
      <c r="K54" s="37"/>
      <c r="L54" s="37"/>
      <c r="M54" s="37"/>
      <c r="N54" s="37"/>
      <c r="O54" s="37"/>
      <c r="P54" s="37"/>
    </row>
    <row r="55" spans="1:16" s="36" customFormat="1" ht="15.75" x14ac:dyDescent="0.25">
      <c r="A55" s="41"/>
      <c r="B55" s="44"/>
      <c r="C55" s="44"/>
      <c r="I55" s="37"/>
      <c r="J55" s="37"/>
      <c r="K55" s="37"/>
      <c r="L55" s="37"/>
      <c r="M55" s="37"/>
      <c r="N55" s="37"/>
      <c r="O55" s="37"/>
      <c r="P55" s="37"/>
    </row>
    <row r="56" spans="1:16" s="36" customFormat="1" ht="15.75" x14ac:dyDescent="0.25">
      <c r="A56" s="41"/>
      <c r="B56" s="44"/>
      <c r="C56" s="44"/>
      <c r="I56" s="37"/>
      <c r="J56" s="37"/>
      <c r="K56" s="37"/>
      <c r="L56" s="37"/>
      <c r="M56" s="37"/>
      <c r="N56" s="37"/>
      <c r="O56" s="37"/>
      <c r="P56" s="37"/>
    </row>
    <row r="57" spans="1:16" s="36" customFormat="1" ht="15.75" x14ac:dyDescent="0.25">
      <c r="A57" s="41"/>
      <c r="B57" s="44"/>
      <c r="C57" s="44"/>
      <c r="I57" s="37"/>
      <c r="J57" s="37"/>
      <c r="K57" s="37"/>
      <c r="L57" s="37"/>
      <c r="M57" s="37"/>
      <c r="N57" s="37"/>
      <c r="O57" s="37"/>
      <c r="P57" s="37"/>
    </row>
    <row r="58" spans="1:16" s="36" customFormat="1" ht="15.75" x14ac:dyDescent="0.25">
      <c r="A58" s="41"/>
      <c r="B58" s="44"/>
      <c r="C58" s="44"/>
      <c r="I58" s="37"/>
      <c r="J58" s="37"/>
      <c r="K58" s="37"/>
      <c r="L58" s="37"/>
      <c r="M58" s="37"/>
      <c r="N58" s="37"/>
      <c r="O58" s="37"/>
      <c r="P58" s="37"/>
    </row>
    <row r="59" spans="1:16" s="36" customFormat="1" ht="15.75" x14ac:dyDescent="0.25">
      <c r="A59" s="41"/>
      <c r="B59" s="44"/>
      <c r="C59" s="44"/>
      <c r="I59" s="37"/>
      <c r="J59" s="37"/>
      <c r="K59" s="37"/>
      <c r="L59" s="37"/>
      <c r="M59" s="37"/>
      <c r="N59" s="37"/>
      <c r="O59" s="37"/>
      <c r="P59" s="37"/>
    </row>
    <row r="60" spans="1:16" s="36" customFormat="1" ht="15.75" x14ac:dyDescent="0.25">
      <c r="A60" s="41"/>
      <c r="B60" s="44"/>
      <c r="C60" s="44"/>
      <c r="I60" s="37"/>
      <c r="J60" s="37"/>
      <c r="K60" s="37"/>
      <c r="L60" s="37"/>
      <c r="M60" s="37"/>
      <c r="N60" s="37"/>
      <c r="O60" s="37"/>
      <c r="P60" s="37"/>
    </row>
    <row r="61" spans="1:16" s="36" customFormat="1" ht="15.75" x14ac:dyDescent="0.25">
      <c r="A61" s="41"/>
      <c r="B61" s="44"/>
      <c r="C61" s="44"/>
      <c r="I61" s="37"/>
      <c r="J61" s="37"/>
      <c r="K61" s="37"/>
      <c r="L61" s="37"/>
      <c r="M61" s="37"/>
      <c r="N61" s="37"/>
      <c r="O61" s="37"/>
      <c r="P61" s="37"/>
    </row>
    <row r="62" spans="1:16" s="36" customFormat="1" ht="15.75" x14ac:dyDescent="0.25">
      <c r="A62" s="41"/>
      <c r="B62" s="44"/>
      <c r="C62" s="44"/>
      <c r="I62" s="37"/>
      <c r="J62" s="37"/>
      <c r="K62" s="37"/>
      <c r="L62" s="37"/>
      <c r="M62" s="37"/>
      <c r="N62" s="37"/>
      <c r="O62" s="37"/>
      <c r="P62" s="37"/>
    </row>
    <row r="63" spans="1:16" s="36" customFormat="1" ht="15.75" x14ac:dyDescent="0.25">
      <c r="A63" s="41"/>
      <c r="B63" s="44"/>
      <c r="C63" s="44"/>
      <c r="I63" s="37"/>
      <c r="J63" s="37"/>
      <c r="K63" s="37"/>
      <c r="L63" s="37"/>
      <c r="M63" s="37"/>
      <c r="N63" s="37"/>
      <c r="O63" s="37"/>
      <c r="P63" s="37"/>
    </row>
    <row r="64" spans="1:16" s="36" customFormat="1" ht="15.75" x14ac:dyDescent="0.25">
      <c r="A64" s="41"/>
      <c r="B64" s="44"/>
      <c r="C64" s="44"/>
      <c r="I64" s="37"/>
      <c r="J64" s="37"/>
      <c r="K64" s="37"/>
      <c r="L64" s="37"/>
      <c r="M64" s="37"/>
      <c r="N64" s="37"/>
      <c r="O64" s="37"/>
      <c r="P64" s="37"/>
    </row>
    <row r="65" spans="1:16" s="36" customFormat="1" ht="15.75" x14ac:dyDescent="0.25">
      <c r="A65" s="41"/>
      <c r="B65" s="44"/>
      <c r="C65" s="44"/>
      <c r="I65" s="37"/>
      <c r="J65" s="37"/>
      <c r="K65" s="37"/>
      <c r="L65" s="37"/>
      <c r="M65" s="37"/>
      <c r="N65" s="37"/>
      <c r="O65" s="37"/>
      <c r="P65" s="37"/>
    </row>
    <row r="66" spans="1:16" s="36" customFormat="1" ht="15.75" x14ac:dyDescent="0.25">
      <c r="A66" s="41"/>
      <c r="B66" s="44"/>
      <c r="C66" s="44"/>
      <c r="I66" s="37"/>
      <c r="J66" s="37"/>
      <c r="K66" s="37"/>
      <c r="L66" s="37"/>
      <c r="M66" s="37"/>
      <c r="N66" s="37"/>
      <c r="O66" s="37"/>
      <c r="P66" s="37"/>
    </row>
    <row r="67" spans="1:16" s="36" customFormat="1" ht="15.75" x14ac:dyDescent="0.25">
      <c r="A67" s="41"/>
      <c r="B67" s="44"/>
      <c r="C67" s="44"/>
      <c r="I67" s="37"/>
      <c r="J67" s="37"/>
      <c r="K67" s="37"/>
      <c r="L67" s="37"/>
      <c r="M67" s="37"/>
      <c r="N67" s="37"/>
      <c r="O67" s="37"/>
      <c r="P67" s="37"/>
    </row>
    <row r="68" spans="1:16" s="36" customFormat="1" ht="15.75" x14ac:dyDescent="0.25">
      <c r="A68" s="41"/>
      <c r="B68" s="44"/>
      <c r="C68" s="44"/>
      <c r="I68" s="37"/>
      <c r="J68" s="37"/>
      <c r="K68" s="37"/>
      <c r="L68" s="37"/>
      <c r="M68" s="37"/>
      <c r="N68" s="37"/>
      <c r="O68" s="37"/>
      <c r="P68" s="37"/>
    </row>
    <row r="69" spans="1:16" s="36" customFormat="1" ht="15.75" x14ac:dyDescent="0.25">
      <c r="A69" s="41"/>
      <c r="B69" s="44"/>
      <c r="C69" s="44"/>
      <c r="I69" s="37"/>
      <c r="J69" s="37"/>
      <c r="K69" s="37"/>
      <c r="L69" s="37"/>
      <c r="M69" s="37"/>
      <c r="N69" s="37"/>
      <c r="O69" s="37"/>
      <c r="P69" s="37"/>
    </row>
    <row r="70" spans="1:16" s="36" customFormat="1" ht="15.75" x14ac:dyDescent="0.25">
      <c r="A70" s="41"/>
      <c r="B70" s="44"/>
      <c r="C70" s="44"/>
      <c r="I70" s="37"/>
      <c r="J70" s="37"/>
      <c r="K70" s="37"/>
      <c r="L70" s="37"/>
      <c r="M70" s="37"/>
      <c r="N70" s="37"/>
      <c r="O70" s="37"/>
      <c r="P70" s="37"/>
    </row>
    <row r="71" spans="1:16" s="36" customFormat="1" ht="15.75" x14ac:dyDescent="0.25">
      <c r="A71" s="41"/>
      <c r="B71" s="44"/>
      <c r="C71" s="44"/>
      <c r="I71" s="37"/>
      <c r="J71" s="37"/>
      <c r="K71" s="37"/>
      <c r="L71" s="37"/>
      <c r="M71" s="37"/>
      <c r="N71" s="37"/>
      <c r="O71" s="37"/>
      <c r="P71" s="37"/>
    </row>
    <row r="72" spans="1:16" s="36" customFormat="1" ht="15.75" x14ac:dyDescent="0.25">
      <c r="A72" s="41"/>
      <c r="B72" s="44"/>
      <c r="C72" s="44"/>
      <c r="I72" s="37"/>
      <c r="J72" s="37"/>
      <c r="K72" s="37"/>
      <c r="L72" s="37"/>
      <c r="M72" s="37"/>
      <c r="N72" s="37"/>
      <c r="O72" s="37"/>
      <c r="P72" s="37"/>
    </row>
    <row r="73" spans="1:16" s="36" customFormat="1" ht="15.75" x14ac:dyDescent="0.25">
      <c r="A73" s="41"/>
      <c r="B73" s="44"/>
      <c r="C73" s="44"/>
      <c r="I73" s="37"/>
      <c r="J73" s="37"/>
      <c r="K73" s="37"/>
      <c r="L73" s="37"/>
      <c r="M73" s="37"/>
      <c r="N73" s="37"/>
      <c r="O73" s="37"/>
      <c r="P73" s="37"/>
    </row>
    <row r="74" spans="1:16" s="36" customFormat="1" ht="9" customHeight="1" x14ac:dyDescent="0.25">
      <c r="A74" s="41"/>
      <c r="B74" s="44"/>
      <c r="C74" s="44"/>
      <c r="I74" s="37"/>
      <c r="J74" s="37"/>
      <c r="K74" s="37"/>
      <c r="L74" s="37"/>
      <c r="M74" s="37"/>
      <c r="N74" s="37"/>
      <c r="O74" s="37"/>
      <c r="P74" s="37"/>
    </row>
    <row r="75" spans="1:16" s="36" customFormat="1" ht="15.75" hidden="1" x14ac:dyDescent="0.25">
      <c r="A75" s="41"/>
      <c r="B75" s="44"/>
      <c r="C75" s="44"/>
      <c r="I75" s="37"/>
      <c r="J75" s="37"/>
      <c r="K75" s="37"/>
      <c r="L75" s="37"/>
      <c r="M75" s="37"/>
      <c r="N75" s="37"/>
      <c r="O75" s="37"/>
      <c r="P75" s="37"/>
    </row>
  </sheetData>
  <mergeCells count="8">
    <mergeCell ref="A1:G1"/>
    <mergeCell ref="A2:G2"/>
    <mergeCell ref="A3:G3"/>
    <mergeCell ref="B5:C5"/>
    <mergeCell ref="A5:A6"/>
    <mergeCell ref="F5:G5"/>
    <mergeCell ref="D5:D6"/>
    <mergeCell ref="E5:E6"/>
  </mergeCells>
  <pageMargins left="0" right="0" top="0.25" bottom="0.2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2"/>
  <sheetViews>
    <sheetView tabSelected="1" workbookViewId="0">
      <selection activeCell="D4" sqref="D4"/>
    </sheetView>
  </sheetViews>
  <sheetFormatPr defaultRowHeight="15" x14ac:dyDescent="0.25"/>
  <cols>
    <col min="3" max="3" width="13.5703125" customWidth="1"/>
    <col min="4" max="4" width="20" customWidth="1"/>
    <col min="5" max="5" width="26.28515625" customWidth="1"/>
    <col min="7" max="7" width="15.28515625" bestFit="1" customWidth="1"/>
    <col min="11" max="11" width="12" bestFit="1" customWidth="1"/>
    <col min="12" max="12" width="14.28515625" bestFit="1" customWidth="1"/>
    <col min="13" max="13" width="17.42578125" customWidth="1"/>
  </cols>
  <sheetData>
    <row r="1" spans="3:13" x14ac:dyDescent="0.25">
      <c r="C1" s="77"/>
      <c r="D1" s="78" t="s">
        <v>70</v>
      </c>
      <c r="E1" s="78" t="s">
        <v>71</v>
      </c>
    </row>
    <row r="2" spans="3:13" x14ac:dyDescent="0.25">
      <c r="C2" s="77" t="s">
        <v>9</v>
      </c>
      <c r="D2" s="79">
        <f>SUM('300:325'!D9)</f>
        <v>382046975.54000002</v>
      </c>
      <c r="E2" s="79">
        <f>SUM('300:325'!E9)</f>
        <v>432779122.23000002</v>
      </c>
    </row>
    <row r="3" spans="3:13" x14ac:dyDescent="0.25">
      <c r="C3" s="77" t="s">
        <v>11</v>
      </c>
      <c r="D3" s="79">
        <f>SUM('300:325'!D10)</f>
        <v>146989907.47</v>
      </c>
      <c r="E3" s="79">
        <f>SUM('300:325'!E10)</f>
        <v>131356128.5</v>
      </c>
      <c r="G3" s="32"/>
      <c r="H3" s="8"/>
    </row>
    <row r="4" spans="3:13" x14ac:dyDescent="0.25">
      <c r="C4" s="77" t="s">
        <v>12</v>
      </c>
      <c r="D4" s="79">
        <f>SUM('300:325'!D11)</f>
        <v>235344825.38</v>
      </c>
      <c r="E4" s="79">
        <f>SUM('300:325'!E11)</f>
        <v>217449709.20000005</v>
      </c>
      <c r="G4" s="8"/>
    </row>
    <row r="5" spans="3:13" x14ac:dyDescent="0.25">
      <c r="C5" s="77" t="s">
        <v>13</v>
      </c>
      <c r="D5" s="79">
        <f>SUM('300:325'!D12)</f>
        <v>0</v>
      </c>
      <c r="E5" s="79">
        <f>SUM('300:325'!E12)</f>
        <v>0</v>
      </c>
      <c r="G5" s="8"/>
    </row>
    <row r="6" spans="3:13" x14ac:dyDescent="0.25">
      <c r="C6" s="77" t="s">
        <v>14</v>
      </c>
      <c r="D6" s="79">
        <f>SUM('300:325'!D13)</f>
        <v>0</v>
      </c>
      <c r="E6" s="79">
        <f>SUM('300:325'!E13)</f>
        <v>0</v>
      </c>
    </row>
    <row r="7" spans="3:13" x14ac:dyDescent="0.25">
      <c r="C7" s="77" t="s">
        <v>15</v>
      </c>
      <c r="D7" s="79">
        <f>SUM('300:325'!D14)</f>
        <v>0</v>
      </c>
      <c r="E7" s="79">
        <f>SUM('300:325'!E14)</f>
        <v>0</v>
      </c>
      <c r="L7" s="8"/>
      <c r="M7" s="8"/>
    </row>
    <row r="8" spans="3:13" x14ac:dyDescent="0.25">
      <c r="C8" s="77" t="s">
        <v>16</v>
      </c>
      <c r="D8" s="79">
        <f>SUM('300:325'!D15)</f>
        <v>0</v>
      </c>
      <c r="E8" s="79">
        <f>SUM('300:325'!E15)</f>
        <v>0</v>
      </c>
      <c r="L8" s="8"/>
      <c r="M8" s="8"/>
    </row>
    <row r="9" spans="3:13" x14ac:dyDescent="0.25">
      <c r="C9" s="77" t="s">
        <v>72</v>
      </c>
      <c r="D9" s="79">
        <f>SUM('300:325'!D16)</f>
        <v>0</v>
      </c>
      <c r="E9" s="79">
        <f>SUM('300:325'!E16)</f>
        <v>0</v>
      </c>
      <c r="L9" s="8"/>
      <c r="M9" s="8"/>
    </row>
    <row r="10" spans="3:13" x14ac:dyDescent="0.25">
      <c r="C10" s="77" t="s">
        <v>17</v>
      </c>
      <c r="D10" s="79">
        <f>SUM('300:325'!D17)</f>
        <v>0</v>
      </c>
      <c r="E10" s="79">
        <f>SUM('300:325'!E17)</f>
        <v>0</v>
      </c>
      <c r="L10" s="8"/>
      <c r="M10" s="8"/>
    </row>
    <row r="11" spans="3:13" x14ac:dyDescent="0.25">
      <c r="C11" s="77" t="s">
        <v>18</v>
      </c>
      <c r="D11" s="79">
        <f>SUM('300:325'!D18)</f>
        <v>0</v>
      </c>
      <c r="E11" s="79">
        <f>SUM('300:325'!E18)</f>
        <v>0</v>
      </c>
      <c r="L11" s="8"/>
      <c r="M11" s="8"/>
    </row>
    <row r="12" spans="3:13" x14ac:dyDescent="0.25">
      <c r="C12" s="77" t="s">
        <v>19</v>
      </c>
      <c r="D12" s="79">
        <f>SUM('300:325'!D19)</f>
        <v>0</v>
      </c>
      <c r="E12" s="79">
        <f>SUM('300:325'!E19)</f>
        <v>0</v>
      </c>
      <c r="G12" s="8"/>
      <c r="L12" s="8"/>
      <c r="M12" s="8"/>
    </row>
    <row r="13" spans="3:13" x14ac:dyDescent="0.25">
      <c r="C13" s="77" t="s">
        <v>20</v>
      </c>
      <c r="D13" s="79">
        <f>SUM('300:325'!D20)</f>
        <v>0</v>
      </c>
      <c r="E13" s="79">
        <f>SUM('300:325'!E20)</f>
        <v>0</v>
      </c>
      <c r="H13" s="8"/>
      <c r="L13" s="8"/>
      <c r="M13" s="8"/>
    </row>
    <row r="14" spans="3:13" x14ac:dyDescent="0.25">
      <c r="C14" s="77"/>
      <c r="D14" s="79">
        <f>SUM('300:325'!D23)</f>
        <v>423448269.92999923</v>
      </c>
      <c r="E14" s="79">
        <f>SUM('300:325'!E21)</f>
        <v>0</v>
      </c>
      <c r="L14" s="8"/>
      <c r="M14" s="8"/>
    </row>
    <row r="15" spans="3:13" x14ac:dyDescent="0.25">
      <c r="C15" s="77"/>
      <c r="D15" s="79">
        <f>SUM('300:325'!D24)</f>
        <v>1187829978.319999</v>
      </c>
      <c r="E15" s="79">
        <f>SUM('300:324'!E24)</f>
        <v>1164933059.319999</v>
      </c>
      <c r="L15" s="8"/>
      <c r="M15" s="8"/>
    </row>
    <row r="16" spans="3:13" x14ac:dyDescent="0.25">
      <c r="C16" s="77"/>
      <c r="D16" s="79">
        <f>SUM('300:324'!D25)</f>
        <v>0</v>
      </c>
      <c r="E16" s="79">
        <f>SUM('300:325'!E25)</f>
        <v>423448269.92999923</v>
      </c>
      <c r="L16" s="8"/>
      <c r="M16" s="8"/>
    </row>
    <row r="17" spans="4:13" x14ac:dyDescent="0.25">
      <c r="D17" s="32">
        <f>SUM('300:324'!D26)</f>
        <v>0</v>
      </c>
      <c r="E17" s="32">
        <f>SUM('300:324'!E26)</f>
        <v>0</v>
      </c>
      <c r="G17" s="8"/>
      <c r="L17" s="8"/>
      <c r="M17" s="8"/>
    </row>
    <row r="18" spans="4:13" x14ac:dyDescent="0.25">
      <c r="D18" s="32">
        <f>SUM('300:324'!D27)</f>
        <v>0</v>
      </c>
      <c r="E18" s="32">
        <f>SUM('300:324'!E27)</f>
        <v>0</v>
      </c>
      <c r="L18" s="8"/>
      <c r="M18" s="8"/>
    </row>
    <row r="19" spans="4:13" x14ac:dyDescent="0.25">
      <c r="D19" s="32"/>
      <c r="E19" s="32"/>
      <c r="L19" s="8"/>
      <c r="M19" s="8"/>
    </row>
    <row r="20" spans="4:13" x14ac:dyDescent="0.25">
      <c r="D20" s="32"/>
      <c r="E20" s="32"/>
      <c r="L20" s="8"/>
      <c r="M20" s="8"/>
    </row>
    <row r="21" spans="4:13" x14ac:dyDescent="0.25">
      <c r="D21" s="32"/>
      <c r="E21" s="32"/>
      <c r="L21" s="8"/>
      <c r="M21" s="8"/>
    </row>
    <row r="22" spans="4:13" x14ac:dyDescent="0.25">
      <c r="D22" s="32"/>
      <c r="E22" s="32"/>
      <c r="L22" s="8"/>
      <c r="M22" s="8"/>
    </row>
    <row r="23" spans="4:13" x14ac:dyDescent="0.25">
      <c r="D23" s="32"/>
      <c r="E23" s="32"/>
      <c r="L23" s="8"/>
      <c r="M23" s="8"/>
    </row>
    <row r="24" spans="4:13" x14ac:dyDescent="0.25">
      <c r="D24" s="32"/>
      <c r="E24" s="32"/>
      <c r="L24" s="8"/>
      <c r="M24" s="8"/>
    </row>
    <row r="25" spans="4:13" x14ac:dyDescent="0.25">
      <c r="L25" s="8"/>
      <c r="M25" s="8"/>
    </row>
    <row r="26" spans="4:13" x14ac:dyDescent="0.25">
      <c r="L26" s="8"/>
      <c r="M26" s="8"/>
    </row>
    <row r="27" spans="4:13" x14ac:dyDescent="0.25">
      <c r="L27" s="8"/>
      <c r="M27" s="8"/>
    </row>
    <row r="28" spans="4:13" x14ac:dyDescent="0.25">
      <c r="L28" s="8"/>
      <c r="M28" s="8"/>
    </row>
    <row r="29" spans="4:13" x14ac:dyDescent="0.25">
      <c r="L29" s="8"/>
      <c r="M29" s="8"/>
    </row>
    <row r="30" spans="4:13" x14ac:dyDescent="0.25">
      <c r="L30" s="8"/>
      <c r="M30" s="8"/>
    </row>
    <row r="31" spans="4:13" x14ac:dyDescent="0.25">
      <c r="L31" s="8"/>
      <c r="M31" s="8"/>
    </row>
    <row r="32" spans="4:13" x14ac:dyDescent="0.25">
      <c r="L32" s="8"/>
      <c r="M32" s="8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3" sqref="K1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F11" sqref="F11"/>
    </sheetView>
  </sheetViews>
  <sheetFormatPr defaultRowHeight="15" x14ac:dyDescent="0.25"/>
  <cols>
    <col min="1" max="1" width="13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8" max="9" width="10.5703125" bestFit="1" customWidth="1"/>
    <col min="11" max="11" width="13.140625" customWidth="1"/>
    <col min="12" max="12" width="12.85546875" customWidth="1"/>
  </cols>
  <sheetData>
    <row r="1" spans="1:12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12" ht="18.75" x14ac:dyDescent="0.3">
      <c r="A2" s="111" t="s">
        <v>114</v>
      </c>
      <c r="B2" s="111"/>
      <c r="C2" s="111"/>
      <c r="D2" s="111"/>
      <c r="E2" s="111"/>
      <c r="F2" s="111"/>
      <c r="G2" s="111"/>
    </row>
    <row r="3" spans="1:12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12" ht="15.75" x14ac:dyDescent="0.25">
      <c r="A4" s="1" t="s">
        <v>1</v>
      </c>
      <c r="B4" s="1"/>
      <c r="C4" s="1" t="s">
        <v>27</v>
      </c>
      <c r="D4" s="1"/>
      <c r="E4" s="1" t="s">
        <v>104</v>
      </c>
      <c r="F4" s="1"/>
      <c r="G4" s="2"/>
    </row>
    <row r="5" spans="1:12" x14ac:dyDescent="0.25">
      <c r="A5" s="3"/>
      <c r="B5" s="3"/>
      <c r="C5" s="3" t="s">
        <v>28</v>
      </c>
      <c r="D5" s="3"/>
      <c r="E5" s="3"/>
      <c r="F5" s="3"/>
      <c r="G5" s="3"/>
    </row>
    <row r="6" spans="1:12" ht="15.75" thickBot="1" x14ac:dyDescent="0.3">
      <c r="A6" s="3"/>
      <c r="B6" s="4"/>
      <c r="C6" s="4"/>
      <c r="D6" s="4"/>
      <c r="E6" s="4"/>
      <c r="F6" s="3"/>
      <c r="G6" s="3"/>
    </row>
    <row r="7" spans="1:12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12" ht="15.75" thickTop="1" x14ac:dyDescent="0.25">
      <c r="A8" s="18"/>
      <c r="B8" s="11" t="s">
        <v>115</v>
      </c>
      <c r="C8" s="11" t="s">
        <v>8</v>
      </c>
      <c r="D8" s="66"/>
      <c r="E8" s="66">
        <v>0</v>
      </c>
      <c r="F8" s="3"/>
      <c r="G8" s="3"/>
      <c r="I8" s="20"/>
      <c r="K8" s="21"/>
      <c r="L8" s="21"/>
    </row>
    <row r="9" spans="1:12" x14ac:dyDescent="0.25">
      <c r="A9" s="18"/>
      <c r="B9" s="13" t="s">
        <v>9</v>
      </c>
      <c r="C9" s="13" t="s">
        <v>10</v>
      </c>
      <c r="D9" s="71">
        <v>0</v>
      </c>
      <c r="E9" s="71">
        <v>800</v>
      </c>
      <c r="F9" s="3"/>
      <c r="G9" s="3"/>
      <c r="K9" s="21"/>
      <c r="L9" s="21"/>
    </row>
    <row r="10" spans="1:12" x14ac:dyDescent="0.25">
      <c r="A10" s="18"/>
      <c r="B10" s="13" t="s">
        <v>11</v>
      </c>
      <c r="C10" s="13" t="s">
        <v>10</v>
      </c>
      <c r="D10" s="71">
        <v>34736.47</v>
      </c>
      <c r="E10" s="71">
        <v>35536.47</v>
      </c>
      <c r="F10" s="3"/>
      <c r="G10" s="3"/>
      <c r="K10" s="21"/>
      <c r="L10" s="21"/>
    </row>
    <row r="11" spans="1:12" x14ac:dyDescent="0.25">
      <c r="A11" s="18"/>
      <c r="B11" s="13" t="s">
        <v>12</v>
      </c>
      <c r="C11" s="13" t="s">
        <v>10</v>
      </c>
      <c r="D11" s="71">
        <v>0</v>
      </c>
      <c r="E11" s="71">
        <v>825</v>
      </c>
      <c r="F11" s="3"/>
      <c r="G11" s="3"/>
      <c r="K11" s="21"/>
      <c r="L11" s="21"/>
    </row>
    <row r="12" spans="1:12" x14ac:dyDescent="0.25">
      <c r="A12" s="18"/>
      <c r="B12" s="13" t="s">
        <v>13</v>
      </c>
      <c r="C12" s="13" t="s">
        <v>10</v>
      </c>
      <c r="D12" s="71"/>
      <c r="E12" s="71"/>
      <c r="F12" s="3"/>
      <c r="G12" s="3"/>
      <c r="K12" s="21"/>
      <c r="L12" s="21"/>
    </row>
    <row r="13" spans="1:12" x14ac:dyDescent="0.25">
      <c r="A13" s="18"/>
      <c r="B13" s="13" t="s">
        <v>14</v>
      </c>
      <c r="C13" s="13" t="s">
        <v>10</v>
      </c>
      <c r="D13" s="71"/>
      <c r="E13" s="71"/>
      <c r="F13" s="3"/>
      <c r="G13" s="3"/>
      <c r="K13" s="21"/>
      <c r="L13" s="21"/>
    </row>
    <row r="14" spans="1:12" x14ac:dyDescent="0.25">
      <c r="A14" s="18"/>
      <c r="B14" s="13" t="s">
        <v>15</v>
      </c>
      <c r="C14" s="13" t="s">
        <v>10</v>
      </c>
      <c r="D14" s="71"/>
      <c r="E14" s="71"/>
      <c r="F14" s="3"/>
      <c r="G14" s="3"/>
      <c r="K14" s="21"/>
      <c r="L14" s="23"/>
    </row>
    <row r="15" spans="1:12" x14ac:dyDescent="0.25">
      <c r="A15" s="18"/>
      <c r="B15" s="13" t="s">
        <v>16</v>
      </c>
      <c r="C15" s="13" t="s">
        <v>10</v>
      </c>
      <c r="D15" s="71"/>
      <c r="E15" s="71"/>
      <c r="F15" s="3"/>
      <c r="G15" s="3"/>
      <c r="H15" s="32"/>
      <c r="I15" s="32"/>
      <c r="K15" s="21"/>
      <c r="L15" s="21"/>
    </row>
    <row r="16" spans="1:12" x14ac:dyDescent="0.25">
      <c r="A16" s="18"/>
      <c r="B16" s="13" t="s">
        <v>72</v>
      </c>
      <c r="C16" s="13" t="s">
        <v>10</v>
      </c>
      <c r="D16" s="71"/>
      <c r="E16" s="71"/>
      <c r="F16" s="3"/>
      <c r="G16" s="3"/>
      <c r="K16" s="21"/>
      <c r="L16" s="21"/>
    </row>
    <row r="17" spans="1:12" x14ac:dyDescent="0.25">
      <c r="A17" s="18"/>
      <c r="B17" s="13" t="s">
        <v>17</v>
      </c>
      <c r="C17" s="13" t="s">
        <v>10</v>
      </c>
      <c r="D17" s="71"/>
      <c r="E17" s="71"/>
      <c r="F17" s="3"/>
      <c r="G17" s="3"/>
      <c r="K17" s="21"/>
      <c r="L17" s="21"/>
    </row>
    <row r="18" spans="1:12" x14ac:dyDescent="0.25">
      <c r="A18" s="18"/>
      <c r="B18" s="13" t="s">
        <v>18</v>
      </c>
      <c r="C18" s="13" t="s">
        <v>10</v>
      </c>
      <c r="D18" s="71"/>
      <c r="E18" s="71"/>
      <c r="F18" s="3"/>
      <c r="G18" s="3"/>
      <c r="K18" s="21"/>
      <c r="L18" s="21"/>
    </row>
    <row r="19" spans="1:12" x14ac:dyDescent="0.25">
      <c r="A19" s="18"/>
      <c r="B19" s="13" t="s">
        <v>19</v>
      </c>
      <c r="C19" s="13" t="s">
        <v>10</v>
      </c>
      <c r="D19" s="71"/>
      <c r="E19" s="71"/>
      <c r="F19" s="3"/>
      <c r="G19" s="3"/>
      <c r="K19" s="21"/>
      <c r="L19" s="21"/>
    </row>
    <row r="20" spans="1:12" x14ac:dyDescent="0.25">
      <c r="A20" s="18"/>
      <c r="B20" s="13" t="s">
        <v>20</v>
      </c>
      <c r="C20" s="13" t="s">
        <v>10</v>
      </c>
      <c r="D20" s="71"/>
      <c r="E20" s="71"/>
      <c r="F20" s="3"/>
      <c r="G20" s="3"/>
      <c r="K20" s="22"/>
      <c r="L20" s="22"/>
    </row>
    <row r="21" spans="1:12" x14ac:dyDescent="0.25">
      <c r="A21" s="18"/>
      <c r="B21" s="13" t="s">
        <v>50</v>
      </c>
      <c r="C21" s="13"/>
      <c r="D21" s="67"/>
      <c r="E21" s="67"/>
      <c r="F21" s="3"/>
      <c r="G21" s="3"/>
      <c r="K21" s="24"/>
      <c r="L21" s="24"/>
    </row>
    <row r="22" spans="1:12" ht="15.75" thickBot="1" x14ac:dyDescent="0.3">
      <c r="A22" s="18"/>
      <c r="B22" s="15"/>
      <c r="C22" s="15"/>
      <c r="D22" s="16"/>
      <c r="E22" s="16"/>
      <c r="F22" s="3"/>
      <c r="G22" s="3"/>
      <c r="K22" s="22"/>
      <c r="L22" s="22"/>
    </row>
    <row r="23" spans="1:12" ht="16.5" thickTop="1" thickBot="1" x14ac:dyDescent="0.3">
      <c r="A23" s="18"/>
      <c r="B23" s="114" t="s">
        <v>117</v>
      </c>
      <c r="C23" s="115"/>
      <c r="D23" s="17">
        <f>D24-SUM(D8:D22)</f>
        <v>2425</v>
      </c>
      <c r="E23" s="17">
        <f>E24-SUM(E8:E22)</f>
        <v>0</v>
      </c>
      <c r="F23" s="6"/>
      <c r="G23" s="3"/>
    </row>
    <row r="24" spans="1:12" ht="16.5" thickTop="1" thickBot="1" x14ac:dyDescent="0.3">
      <c r="A24" s="19"/>
      <c r="B24" s="114" t="s">
        <v>21</v>
      </c>
      <c r="C24" s="115"/>
      <c r="D24" s="17">
        <f>IF(SUM(E8:E22)&gt;SUM(D8:D22),SUM(E8:E22),SUM(D8:D22))</f>
        <v>37161.47</v>
      </c>
      <c r="E24" s="17">
        <f>IF(SUM(F8:F22)&gt;SUM(E8:E22),SUM(F8:F22),SUM(E8:E22))</f>
        <v>37161.47</v>
      </c>
      <c r="F24" s="3"/>
      <c r="G24" s="3"/>
      <c r="I24" s="20"/>
    </row>
    <row r="25" spans="1:12" ht="16.5" thickTop="1" thickBot="1" x14ac:dyDescent="0.3">
      <c r="A25" s="18"/>
      <c r="B25" s="114" t="s">
        <v>118</v>
      </c>
      <c r="C25" s="115"/>
      <c r="D25" s="17">
        <f>E23</f>
        <v>0</v>
      </c>
      <c r="E25" s="17">
        <f>D23</f>
        <v>2425</v>
      </c>
      <c r="F25" s="3"/>
      <c r="G25" s="3"/>
    </row>
    <row r="26" spans="1:12" ht="15.75" thickTop="1" x14ac:dyDescent="0.25">
      <c r="A26" s="3"/>
      <c r="B26" s="3"/>
      <c r="C26" s="3"/>
      <c r="D26" s="7"/>
      <c r="E26" s="7"/>
      <c r="F26" s="3"/>
      <c r="G26" s="3"/>
    </row>
    <row r="27" spans="1:12" x14ac:dyDescent="0.25">
      <c r="A27" s="3"/>
      <c r="B27" s="3"/>
      <c r="C27" s="3"/>
      <c r="D27" s="3"/>
      <c r="E27" s="3"/>
      <c r="F27" s="3"/>
      <c r="G27" s="3"/>
    </row>
    <row r="28" spans="1:12" x14ac:dyDescent="0.25">
      <c r="A28" s="3"/>
      <c r="B28" s="3"/>
      <c r="C28" s="3"/>
      <c r="D28" s="3"/>
      <c r="E28" s="3"/>
      <c r="F28" s="3"/>
      <c r="G28" s="3"/>
    </row>
    <row r="29" spans="1:12" x14ac:dyDescent="0.25">
      <c r="A29" s="3" t="s">
        <v>22</v>
      </c>
      <c r="B29" s="3"/>
      <c r="C29" s="3"/>
      <c r="D29" s="3"/>
      <c r="E29" s="3"/>
      <c r="F29" s="3"/>
      <c r="G29" s="3"/>
    </row>
    <row r="30" spans="1:12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12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12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F11" sqref="F11"/>
    </sheetView>
  </sheetViews>
  <sheetFormatPr defaultRowHeight="15" x14ac:dyDescent="0.25"/>
  <cols>
    <col min="1" max="1" width="13.710937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11" max="11" width="10.7109375" customWidth="1"/>
    <col min="12" max="12" width="11.42578125" customWidth="1"/>
  </cols>
  <sheetData>
    <row r="1" spans="1:12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12" ht="18.75" x14ac:dyDescent="0.3">
      <c r="A2" s="111" t="s">
        <v>79</v>
      </c>
      <c r="B2" s="111"/>
      <c r="C2" s="111"/>
      <c r="D2" s="111"/>
      <c r="E2" s="111"/>
      <c r="F2" s="111"/>
      <c r="G2" s="111"/>
    </row>
    <row r="3" spans="1:12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12" ht="15.75" x14ac:dyDescent="0.25">
      <c r="A4" s="1" t="s">
        <v>1</v>
      </c>
      <c r="B4" s="1"/>
      <c r="C4" s="1" t="s">
        <v>29</v>
      </c>
      <c r="D4" s="1"/>
      <c r="E4" s="1" t="s">
        <v>103</v>
      </c>
      <c r="F4" s="1"/>
      <c r="G4" s="2"/>
    </row>
    <row r="5" spans="1:12" x14ac:dyDescent="0.25">
      <c r="A5" s="3"/>
      <c r="B5" s="3"/>
      <c r="C5" s="3" t="s">
        <v>30</v>
      </c>
      <c r="D5" s="3"/>
      <c r="E5" s="3"/>
      <c r="F5" s="3"/>
      <c r="G5" s="3"/>
    </row>
    <row r="6" spans="1:12" ht="15.75" thickBot="1" x14ac:dyDescent="0.3">
      <c r="A6" s="3"/>
      <c r="B6" s="4"/>
      <c r="C6" s="4"/>
      <c r="D6" s="4"/>
      <c r="E6" s="4"/>
      <c r="F6" s="3"/>
      <c r="G6" s="3"/>
    </row>
    <row r="7" spans="1:12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12" ht="15.75" thickTop="1" x14ac:dyDescent="0.25">
      <c r="A8" s="18"/>
      <c r="B8" s="94" t="s">
        <v>115</v>
      </c>
      <c r="C8" s="94" t="s">
        <v>8</v>
      </c>
      <c r="D8" s="66"/>
      <c r="E8" s="66">
        <v>0</v>
      </c>
      <c r="F8" s="3"/>
      <c r="G8" s="3"/>
    </row>
    <row r="9" spans="1:12" x14ac:dyDescent="0.25">
      <c r="A9" s="18"/>
      <c r="B9" s="95" t="s">
        <v>9</v>
      </c>
      <c r="C9" s="95" t="s">
        <v>10</v>
      </c>
      <c r="D9" s="71">
        <v>0</v>
      </c>
      <c r="E9" s="71">
        <v>250</v>
      </c>
      <c r="F9" s="3"/>
      <c r="G9" s="3"/>
    </row>
    <row r="10" spans="1:12" x14ac:dyDescent="0.25">
      <c r="A10" s="18"/>
      <c r="B10" s="95" t="s">
        <v>11</v>
      </c>
      <c r="C10" s="95" t="s">
        <v>10</v>
      </c>
      <c r="D10" s="71">
        <v>0</v>
      </c>
      <c r="E10" s="71">
        <v>225</v>
      </c>
      <c r="F10" s="3"/>
      <c r="G10" s="3"/>
      <c r="K10" s="21"/>
      <c r="L10" s="21"/>
    </row>
    <row r="11" spans="1:12" x14ac:dyDescent="0.25">
      <c r="A11" s="18"/>
      <c r="B11" s="95" t="s">
        <v>12</v>
      </c>
      <c r="C11" s="95" t="s">
        <v>10</v>
      </c>
      <c r="D11" s="71">
        <v>700</v>
      </c>
      <c r="E11" s="71">
        <v>725</v>
      </c>
      <c r="F11" s="3"/>
      <c r="G11" s="3"/>
      <c r="K11" s="21"/>
      <c r="L11" s="21"/>
    </row>
    <row r="12" spans="1:12" x14ac:dyDescent="0.25">
      <c r="A12" s="18"/>
      <c r="B12" s="95" t="s">
        <v>13</v>
      </c>
      <c r="C12" s="95" t="s">
        <v>10</v>
      </c>
      <c r="D12" s="71"/>
      <c r="E12" s="71"/>
      <c r="F12" s="3"/>
      <c r="G12" s="3"/>
      <c r="K12" s="21"/>
      <c r="L12" s="21"/>
    </row>
    <row r="13" spans="1:12" x14ac:dyDescent="0.25">
      <c r="A13" s="18"/>
      <c r="B13" s="95" t="s">
        <v>14</v>
      </c>
      <c r="C13" s="95" t="s">
        <v>10</v>
      </c>
      <c r="D13" s="71"/>
      <c r="E13" s="71"/>
      <c r="F13" s="3"/>
      <c r="G13" s="3"/>
      <c r="H13" s="32"/>
      <c r="I13" s="32"/>
      <c r="K13" s="21"/>
      <c r="L13" s="21"/>
    </row>
    <row r="14" spans="1:12" x14ac:dyDescent="0.25">
      <c r="A14" s="18"/>
      <c r="B14" s="95" t="s">
        <v>15</v>
      </c>
      <c r="C14" s="95" t="s">
        <v>10</v>
      </c>
      <c r="D14" s="71"/>
      <c r="E14" s="71"/>
      <c r="F14" s="3"/>
      <c r="G14" s="3"/>
      <c r="K14" s="21"/>
      <c r="L14" s="21"/>
    </row>
    <row r="15" spans="1:12" x14ac:dyDescent="0.25">
      <c r="A15" s="18"/>
      <c r="B15" s="95" t="s">
        <v>16</v>
      </c>
      <c r="C15" s="95" t="s">
        <v>10</v>
      </c>
      <c r="D15" s="71"/>
      <c r="E15" s="71"/>
      <c r="F15" s="3"/>
      <c r="G15" s="3"/>
      <c r="K15" s="21"/>
      <c r="L15" s="21"/>
    </row>
    <row r="16" spans="1:12" x14ac:dyDescent="0.25">
      <c r="A16" s="18"/>
      <c r="B16" s="95" t="s">
        <v>72</v>
      </c>
      <c r="C16" s="95" t="s">
        <v>10</v>
      </c>
      <c r="D16" s="71"/>
      <c r="E16" s="71"/>
      <c r="F16" s="3"/>
      <c r="G16" s="3"/>
      <c r="K16" s="21"/>
      <c r="L16" s="21"/>
    </row>
    <row r="17" spans="1:15" x14ac:dyDescent="0.25">
      <c r="A17" s="18"/>
      <c r="B17" s="95" t="s">
        <v>17</v>
      </c>
      <c r="C17" s="95" t="s">
        <v>10</v>
      </c>
      <c r="D17" s="71"/>
      <c r="E17" s="71"/>
      <c r="F17" s="3"/>
      <c r="G17" s="3"/>
      <c r="K17" s="21"/>
      <c r="L17" s="21"/>
    </row>
    <row r="18" spans="1:15" x14ac:dyDescent="0.25">
      <c r="A18" s="18"/>
      <c r="B18" s="95" t="s">
        <v>18</v>
      </c>
      <c r="C18" s="95" t="s">
        <v>10</v>
      </c>
      <c r="D18" s="71"/>
      <c r="E18" s="71"/>
      <c r="F18" s="3"/>
      <c r="G18" s="3"/>
      <c r="K18" s="21"/>
      <c r="L18" s="21"/>
    </row>
    <row r="19" spans="1:15" x14ac:dyDescent="0.25">
      <c r="A19" s="18"/>
      <c r="B19" s="95" t="s">
        <v>19</v>
      </c>
      <c r="C19" s="95" t="s">
        <v>10</v>
      </c>
      <c r="D19" s="71"/>
      <c r="E19" s="71"/>
      <c r="F19" s="3"/>
      <c r="G19" s="3"/>
      <c r="K19" s="22"/>
      <c r="L19" s="21"/>
    </row>
    <row r="20" spans="1:15" x14ac:dyDescent="0.25">
      <c r="A20" s="18"/>
      <c r="B20" s="95" t="s">
        <v>20</v>
      </c>
      <c r="C20" s="95" t="s">
        <v>10</v>
      </c>
      <c r="D20" s="71"/>
      <c r="E20" s="71"/>
      <c r="F20" s="3"/>
      <c r="G20" s="3"/>
      <c r="K20" s="22"/>
      <c r="L20" s="21"/>
    </row>
    <row r="21" spans="1:15" x14ac:dyDescent="0.25">
      <c r="A21" s="18"/>
      <c r="B21" s="95" t="s">
        <v>50</v>
      </c>
      <c r="C21" s="95"/>
      <c r="D21" s="67"/>
      <c r="E21" s="67"/>
      <c r="F21" s="3"/>
      <c r="G21" s="3"/>
    </row>
    <row r="22" spans="1:15" ht="15.75" thickBot="1" x14ac:dyDescent="0.3">
      <c r="A22" s="18"/>
      <c r="B22" s="96"/>
      <c r="C22" s="96"/>
      <c r="D22" s="68"/>
      <c r="E22" s="68"/>
      <c r="F22" s="3"/>
      <c r="G22" s="3"/>
      <c r="M22" t="s">
        <v>53</v>
      </c>
    </row>
    <row r="23" spans="1:15" ht="16.5" thickTop="1" thickBot="1" x14ac:dyDescent="0.3">
      <c r="A23" s="18"/>
      <c r="B23" s="112" t="s">
        <v>117</v>
      </c>
      <c r="C23" s="113"/>
      <c r="D23" s="69">
        <f>D24-SUM(D8:D22)</f>
        <v>500</v>
      </c>
      <c r="E23" s="69">
        <f>E24-SUM(E8:E22)</f>
        <v>0</v>
      </c>
      <c r="F23" s="6"/>
      <c r="G23" s="3"/>
      <c r="K23" s="20"/>
      <c r="L23" s="20"/>
    </row>
    <row r="24" spans="1:15" ht="16.5" thickTop="1" thickBot="1" x14ac:dyDescent="0.3">
      <c r="A24" s="19"/>
      <c r="B24" s="112" t="s">
        <v>21</v>
      </c>
      <c r="C24" s="113"/>
      <c r="D24" s="69">
        <f>IF(SUM(E8:E22)&gt;SUM(D8:D22),SUM(E8:E22),SUM(D8:D22))</f>
        <v>1200</v>
      </c>
      <c r="E24" s="69">
        <f>IF(SUM(F8:F22)&gt;SUM(E8:E22),SUM(F8:F22),SUM(E8:E22))</f>
        <v>1200</v>
      </c>
      <c r="F24" s="3"/>
      <c r="G24" s="3"/>
      <c r="O24">
        <v>0</v>
      </c>
    </row>
    <row r="25" spans="1:15" ht="16.5" thickTop="1" thickBot="1" x14ac:dyDescent="0.3">
      <c r="A25" s="18"/>
      <c r="B25" s="112" t="s">
        <v>118</v>
      </c>
      <c r="C25" s="113"/>
      <c r="D25" s="69">
        <f>E23</f>
        <v>0</v>
      </c>
      <c r="E25" s="69">
        <f>D23</f>
        <v>500</v>
      </c>
      <c r="F25" s="3"/>
      <c r="G25" s="3"/>
      <c r="L25" s="20"/>
    </row>
    <row r="26" spans="1:15" ht="15.75" thickTop="1" x14ac:dyDescent="0.25">
      <c r="A26" s="3"/>
      <c r="B26" s="3"/>
      <c r="C26" s="3"/>
      <c r="D26" s="7"/>
      <c r="E26" s="7"/>
      <c r="F26" s="3"/>
      <c r="G26" s="3"/>
    </row>
    <row r="27" spans="1:15" x14ac:dyDescent="0.25">
      <c r="A27" s="3"/>
      <c r="B27" s="3"/>
      <c r="C27" s="3"/>
      <c r="D27" s="3"/>
      <c r="E27" s="3"/>
      <c r="F27" s="3"/>
      <c r="G27" s="3"/>
    </row>
    <row r="28" spans="1:15" x14ac:dyDescent="0.25">
      <c r="A28" s="3"/>
      <c r="B28" s="3"/>
      <c r="C28" s="3"/>
      <c r="D28" s="3"/>
      <c r="E28" s="70"/>
      <c r="F28" s="3"/>
      <c r="G28" s="3"/>
    </row>
    <row r="29" spans="1:15" x14ac:dyDescent="0.25">
      <c r="A29" s="3" t="s">
        <v>22</v>
      </c>
      <c r="B29" s="3"/>
      <c r="C29" s="3"/>
      <c r="D29" s="3"/>
      <c r="E29" s="3"/>
      <c r="F29" s="3"/>
      <c r="G29" s="3" t="s">
        <v>53</v>
      </c>
      <c r="H29" t="s">
        <v>53</v>
      </c>
      <c r="I29" t="s">
        <v>53</v>
      </c>
      <c r="J29" t="s">
        <v>53</v>
      </c>
    </row>
    <row r="30" spans="1:15" x14ac:dyDescent="0.25">
      <c r="A30" s="3" t="s">
        <v>23</v>
      </c>
      <c r="B30" s="3"/>
      <c r="C30" s="3"/>
      <c r="D30" s="100" t="s">
        <v>94</v>
      </c>
      <c r="G30" s="3"/>
    </row>
    <row r="31" spans="1:15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15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7" workbookViewId="0">
      <selection activeCell="F11" sqref="F11"/>
    </sheetView>
  </sheetViews>
  <sheetFormatPr defaultRowHeight="15" x14ac:dyDescent="0.25"/>
  <cols>
    <col min="1" max="2" width="13.42578125" customWidth="1"/>
    <col min="3" max="3" width="15.140625" customWidth="1"/>
    <col min="4" max="4" width="15.85546875" customWidth="1"/>
    <col min="5" max="5" width="15.7109375" customWidth="1"/>
    <col min="8" max="8" width="14.7109375" bestFit="1" customWidth="1"/>
    <col min="9" max="9" width="11.5703125" bestFit="1" customWidth="1"/>
    <col min="11" max="11" width="13.42578125" customWidth="1"/>
    <col min="12" max="12" width="14.28515625" customWidth="1"/>
  </cols>
  <sheetData>
    <row r="1" spans="1:12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12" ht="18.75" x14ac:dyDescent="0.3">
      <c r="A2" s="111" t="s">
        <v>79</v>
      </c>
      <c r="B2" s="111"/>
      <c r="C2" s="111"/>
      <c r="D2" s="111"/>
      <c r="E2" s="111"/>
      <c r="F2" s="111"/>
      <c r="G2" s="111"/>
    </row>
    <row r="3" spans="1:12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12" ht="15.75" x14ac:dyDescent="0.25">
      <c r="A4" s="1" t="s">
        <v>1</v>
      </c>
      <c r="B4" s="1"/>
      <c r="C4" s="1" t="s">
        <v>31</v>
      </c>
      <c r="D4" s="1"/>
      <c r="E4" s="1" t="s">
        <v>102</v>
      </c>
      <c r="F4" s="1"/>
      <c r="G4" s="2"/>
    </row>
    <row r="5" spans="1:12" x14ac:dyDescent="0.25">
      <c r="A5" s="3"/>
      <c r="B5" s="3"/>
      <c r="C5" s="80" t="s">
        <v>32</v>
      </c>
      <c r="D5" s="3"/>
      <c r="E5" s="3"/>
      <c r="F5" s="3"/>
      <c r="G5" s="3"/>
    </row>
    <row r="6" spans="1:12" ht="15.75" thickBot="1" x14ac:dyDescent="0.3">
      <c r="A6" s="3"/>
      <c r="B6" s="4"/>
      <c r="C6" s="4"/>
      <c r="D6" s="4"/>
      <c r="E6" s="4"/>
      <c r="F6" s="3"/>
      <c r="G6" s="3"/>
    </row>
    <row r="7" spans="1:12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12" ht="15.75" thickTop="1" x14ac:dyDescent="0.25">
      <c r="A8" s="18"/>
      <c r="B8" s="11" t="s">
        <v>115</v>
      </c>
      <c r="C8" s="11" t="s">
        <v>8</v>
      </c>
      <c r="D8" s="12"/>
      <c r="E8" s="12">
        <v>25552485.649999917</v>
      </c>
      <c r="F8" s="3"/>
      <c r="G8" s="3"/>
    </row>
    <row r="9" spans="1:12" x14ac:dyDescent="0.25">
      <c r="A9" s="18"/>
      <c r="B9" s="13" t="s">
        <v>9</v>
      </c>
      <c r="C9" s="13" t="s">
        <v>10</v>
      </c>
      <c r="D9" s="73">
        <v>11273904.789999999</v>
      </c>
      <c r="E9" s="73">
        <v>11453977.17</v>
      </c>
      <c r="F9" s="3"/>
      <c r="G9" s="3"/>
      <c r="K9" s="21"/>
      <c r="L9" s="21"/>
    </row>
    <row r="10" spans="1:12" x14ac:dyDescent="0.25">
      <c r="A10" s="18"/>
      <c r="B10" s="13" t="s">
        <v>11</v>
      </c>
      <c r="C10" s="13" t="s">
        <v>10</v>
      </c>
      <c r="D10" s="73">
        <v>15357742.890000001</v>
      </c>
      <c r="E10" s="73">
        <v>13967808.060000001</v>
      </c>
      <c r="F10" s="3"/>
      <c r="G10" s="3"/>
      <c r="K10" s="21"/>
      <c r="L10" s="21"/>
    </row>
    <row r="11" spans="1:12" x14ac:dyDescent="0.25">
      <c r="A11" s="18"/>
      <c r="B11" s="13" t="s">
        <v>12</v>
      </c>
      <c r="C11" s="13" t="s">
        <v>10</v>
      </c>
      <c r="D11" s="73">
        <v>2316105.9900000002</v>
      </c>
      <c r="E11" s="73">
        <v>316159.62</v>
      </c>
      <c r="F11" s="3"/>
      <c r="G11" s="3"/>
      <c r="K11" s="21"/>
      <c r="L11" s="21"/>
    </row>
    <row r="12" spans="1:12" x14ac:dyDescent="0.25">
      <c r="A12" s="18"/>
      <c r="B12" s="13" t="s">
        <v>13</v>
      </c>
      <c r="C12" s="13" t="s">
        <v>10</v>
      </c>
      <c r="D12" s="73"/>
      <c r="E12" s="73"/>
      <c r="F12" s="3"/>
      <c r="G12" s="3"/>
      <c r="K12" s="21"/>
      <c r="L12" s="21"/>
    </row>
    <row r="13" spans="1:12" x14ac:dyDescent="0.25">
      <c r="A13" s="18"/>
      <c r="B13" s="13" t="s">
        <v>14</v>
      </c>
      <c r="C13" s="13" t="s">
        <v>10</v>
      </c>
      <c r="D13" s="73"/>
      <c r="E13" s="73"/>
      <c r="F13" s="3"/>
      <c r="G13" s="3"/>
      <c r="H13" s="32"/>
      <c r="I13" s="32"/>
      <c r="K13" s="21"/>
      <c r="L13" s="21"/>
    </row>
    <row r="14" spans="1:12" x14ac:dyDescent="0.25">
      <c r="A14" s="18"/>
      <c r="B14" s="13" t="s">
        <v>15</v>
      </c>
      <c r="C14" s="13" t="s">
        <v>10</v>
      </c>
      <c r="D14" s="73"/>
      <c r="E14" s="73"/>
      <c r="F14" s="3"/>
      <c r="G14" s="3"/>
      <c r="K14" s="21"/>
      <c r="L14" s="21"/>
    </row>
    <row r="15" spans="1:12" x14ac:dyDescent="0.25">
      <c r="A15" s="18"/>
      <c r="B15" s="13" t="s">
        <v>16</v>
      </c>
      <c r="C15" s="13" t="s">
        <v>10</v>
      </c>
      <c r="D15" s="73"/>
      <c r="E15" s="73"/>
      <c r="F15" s="3"/>
      <c r="G15" s="3"/>
      <c r="K15" s="21"/>
      <c r="L15" s="21"/>
    </row>
    <row r="16" spans="1:12" x14ac:dyDescent="0.25">
      <c r="A16" s="18"/>
      <c r="B16" s="13" t="s">
        <v>72</v>
      </c>
      <c r="C16" s="13" t="s">
        <v>10</v>
      </c>
      <c r="D16" s="73"/>
      <c r="E16" s="73"/>
      <c r="F16" s="3"/>
      <c r="G16" s="3"/>
      <c r="K16" s="21"/>
      <c r="L16" s="21"/>
    </row>
    <row r="17" spans="1:12" x14ac:dyDescent="0.25">
      <c r="A17" s="18"/>
      <c r="B17" s="13" t="s">
        <v>17</v>
      </c>
      <c r="C17" s="13" t="s">
        <v>10</v>
      </c>
      <c r="D17" s="73"/>
      <c r="E17" s="73"/>
      <c r="F17" s="3"/>
      <c r="G17" s="3"/>
      <c r="K17" s="21"/>
      <c r="L17" s="21"/>
    </row>
    <row r="18" spans="1:12" x14ac:dyDescent="0.25">
      <c r="A18" s="18"/>
      <c r="B18" s="13" t="s">
        <v>18</v>
      </c>
      <c r="C18" s="13" t="s">
        <v>10</v>
      </c>
      <c r="D18" s="73"/>
      <c r="E18" s="73"/>
      <c r="F18" s="3"/>
      <c r="G18" s="3"/>
      <c r="H18" s="20"/>
      <c r="K18" s="21"/>
      <c r="L18" s="21"/>
    </row>
    <row r="19" spans="1:12" x14ac:dyDescent="0.25">
      <c r="A19" s="18"/>
      <c r="B19" s="13" t="s">
        <v>19</v>
      </c>
      <c r="C19" s="13" t="s">
        <v>10</v>
      </c>
      <c r="D19" s="73"/>
      <c r="E19" s="73"/>
      <c r="F19" s="3"/>
      <c r="G19" s="3"/>
      <c r="K19" s="21"/>
      <c r="L19" s="21"/>
    </row>
    <row r="20" spans="1:12" x14ac:dyDescent="0.25">
      <c r="A20" s="18"/>
      <c r="B20" s="13" t="s">
        <v>20</v>
      </c>
      <c r="C20" s="13" t="s">
        <v>10</v>
      </c>
      <c r="D20" s="73"/>
      <c r="E20" s="73"/>
      <c r="F20" s="3"/>
      <c r="G20" s="3"/>
      <c r="K20" s="21"/>
      <c r="L20" s="21"/>
    </row>
    <row r="21" spans="1:12" x14ac:dyDescent="0.25">
      <c r="A21" s="18"/>
      <c r="B21" s="13" t="s">
        <v>50</v>
      </c>
      <c r="C21" s="13"/>
      <c r="D21" s="93"/>
      <c r="E21" s="14"/>
      <c r="F21" s="3"/>
      <c r="G21" s="3"/>
      <c r="H21" s="20"/>
      <c r="K21" s="21"/>
      <c r="L21" s="21"/>
    </row>
    <row r="22" spans="1:12" ht="15.75" thickBot="1" x14ac:dyDescent="0.3">
      <c r="A22" s="18"/>
      <c r="B22" s="15"/>
      <c r="C22" s="15"/>
      <c r="D22" s="16"/>
      <c r="E22" s="16"/>
      <c r="F22" s="3"/>
      <c r="G22" s="3"/>
      <c r="H22" s="20"/>
      <c r="K22" s="22"/>
      <c r="L22" s="22"/>
    </row>
    <row r="23" spans="1:12" ht="16.5" thickTop="1" thickBot="1" x14ac:dyDescent="0.3">
      <c r="A23" s="18"/>
      <c r="B23" s="114" t="s">
        <v>117</v>
      </c>
      <c r="C23" s="115"/>
      <c r="D23" s="17">
        <f>D24-SUM(D8:D22)</f>
        <v>22342676.829999916</v>
      </c>
      <c r="E23" s="17">
        <f>E24-SUM(E8:E22)</f>
        <v>0</v>
      </c>
      <c r="F23" s="6"/>
      <c r="G23" s="3"/>
      <c r="H23" s="20"/>
      <c r="K23" s="20"/>
      <c r="L23" s="20"/>
    </row>
    <row r="24" spans="1:12" ht="16.5" thickTop="1" thickBot="1" x14ac:dyDescent="0.3">
      <c r="A24" s="19"/>
      <c r="B24" s="114" t="s">
        <v>21</v>
      </c>
      <c r="C24" s="115"/>
      <c r="D24" s="17">
        <f>IF(SUM(E8:E22)&gt;SUM(D8:D22),SUM(E8:E22),SUM(D8:D22))</f>
        <v>51290430.499999918</v>
      </c>
      <c r="E24" s="17">
        <f>IF(SUM(F8:F22)&gt;SUM(E8:E22),SUM(F8:F22),SUM(E8:E22))</f>
        <v>51290430.499999918</v>
      </c>
      <c r="F24" s="3"/>
      <c r="G24" s="3"/>
      <c r="L24" s="20"/>
    </row>
    <row r="25" spans="1:12" ht="16.5" thickTop="1" thickBot="1" x14ac:dyDescent="0.3">
      <c r="A25" s="18"/>
      <c r="B25" s="114" t="s">
        <v>118</v>
      </c>
      <c r="C25" s="115"/>
      <c r="D25" s="17">
        <f>E23</f>
        <v>0</v>
      </c>
      <c r="E25" s="17">
        <f>D23</f>
        <v>22342676.829999916</v>
      </c>
      <c r="F25" s="3"/>
      <c r="G25" s="3"/>
    </row>
    <row r="26" spans="1:12" ht="15.75" thickTop="1" x14ac:dyDescent="0.25">
      <c r="A26" s="3"/>
      <c r="B26" s="3"/>
      <c r="C26" s="3"/>
      <c r="D26" s="7"/>
      <c r="E26" s="7"/>
      <c r="F26" s="3"/>
      <c r="G26" s="3"/>
    </row>
    <row r="27" spans="1:12" x14ac:dyDescent="0.25">
      <c r="A27" s="3"/>
      <c r="B27" s="3"/>
      <c r="C27" s="3"/>
      <c r="D27" s="3"/>
      <c r="E27" s="3"/>
      <c r="F27" s="3"/>
      <c r="G27" s="3"/>
    </row>
    <row r="28" spans="1:12" x14ac:dyDescent="0.25">
      <c r="A28" s="3"/>
      <c r="B28" s="3"/>
      <c r="C28" s="3"/>
      <c r="D28" s="3"/>
      <c r="E28" s="3"/>
      <c r="F28" s="3"/>
      <c r="G28" s="3"/>
    </row>
    <row r="29" spans="1:12" x14ac:dyDescent="0.25">
      <c r="A29" s="3" t="s">
        <v>22</v>
      </c>
      <c r="B29" s="3"/>
      <c r="C29" s="3"/>
      <c r="D29" s="3"/>
      <c r="E29" s="3"/>
      <c r="F29" s="3"/>
      <c r="G29" s="3"/>
      <c r="L29" s="20"/>
    </row>
    <row r="30" spans="1:12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12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12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7" workbookViewId="0">
      <selection activeCell="F11" sqref="F11"/>
    </sheetView>
  </sheetViews>
  <sheetFormatPr defaultRowHeight="15" x14ac:dyDescent="0.25"/>
  <cols>
    <col min="1" max="1" width="15.140625" customWidth="1"/>
    <col min="2" max="2" width="13.42578125" bestFit="1" customWidth="1"/>
    <col min="3" max="3" width="15.140625" customWidth="1"/>
    <col min="4" max="4" width="15.5703125" customWidth="1"/>
    <col min="5" max="5" width="15.7109375" customWidth="1"/>
    <col min="8" max="9" width="14.28515625" bestFit="1" customWidth="1"/>
  </cols>
  <sheetData>
    <row r="1" spans="1:9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9" ht="18.75" x14ac:dyDescent="0.3">
      <c r="A2" s="111" t="s">
        <v>82</v>
      </c>
      <c r="B2" s="111"/>
      <c r="C2" s="111"/>
      <c r="D2" s="111"/>
      <c r="E2" s="111"/>
      <c r="F2" s="111"/>
      <c r="G2" s="111"/>
    </row>
    <row r="3" spans="1:9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9" ht="15.75" x14ac:dyDescent="0.25">
      <c r="A4" s="1" t="s">
        <v>1</v>
      </c>
      <c r="B4" s="1"/>
      <c r="C4" s="1" t="s">
        <v>33</v>
      </c>
      <c r="D4" s="1"/>
      <c r="E4" s="1" t="s">
        <v>101</v>
      </c>
      <c r="F4" s="1"/>
      <c r="G4" s="2"/>
    </row>
    <row r="5" spans="1:9" x14ac:dyDescent="0.25">
      <c r="A5" s="3"/>
      <c r="B5" s="3"/>
      <c r="C5" s="3"/>
      <c r="D5" s="3"/>
      <c r="E5" s="3"/>
      <c r="F5" s="3"/>
      <c r="G5" s="3"/>
    </row>
    <row r="6" spans="1:9" ht="15.75" thickBot="1" x14ac:dyDescent="0.3">
      <c r="A6" s="3"/>
      <c r="B6" s="4"/>
      <c r="C6" s="4"/>
      <c r="D6" s="4"/>
      <c r="E6" s="4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11" t="s">
        <v>115</v>
      </c>
      <c r="C8" s="11" t="s">
        <v>8</v>
      </c>
      <c r="D8" s="12"/>
      <c r="E8" s="12">
        <v>64676335.539999485</v>
      </c>
      <c r="F8" s="3"/>
      <c r="G8" s="3"/>
    </row>
    <row r="9" spans="1:9" x14ac:dyDescent="0.25">
      <c r="A9" s="18"/>
      <c r="B9" s="13" t="s">
        <v>9</v>
      </c>
      <c r="C9" s="13" t="s">
        <v>10</v>
      </c>
      <c r="D9" s="73">
        <v>296935402.49000001</v>
      </c>
      <c r="E9" s="73">
        <v>326425405.58999997</v>
      </c>
      <c r="F9" s="3"/>
      <c r="G9" s="3"/>
    </row>
    <row r="10" spans="1:9" x14ac:dyDescent="0.25">
      <c r="A10" s="18"/>
      <c r="B10" s="13" t="s">
        <v>11</v>
      </c>
      <c r="C10" s="13" t="s">
        <v>10</v>
      </c>
      <c r="D10" s="73">
        <v>52382875.509999998</v>
      </c>
      <c r="E10" s="73">
        <v>36342690.869999997</v>
      </c>
      <c r="F10" s="3"/>
      <c r="G10" s="3"/>
    </row>
    <row r="11" spans="1:9" x14ac:dyDescent="0.25">
      <c r="A11" s="18"/>
      <c r="B11" s="13" t="s">
        <v>12</v>
      </c>
      <c r="C11" s="13" t="s">
        <v>10</v>
      </c>
      <c r="D11" s="73">
        <v>116222825.55</v>
      </c>
      <c r="E11" s="73">
        <v>107479791.67</v>
      </c>
      <c r="F11" s="3"/>
      <c r="G11" s="3"/>
    </row>
    <row r="12" spans="1:9" x14ac:dyDescent="0.25">
      <c r="A12" s="18"/>
      <c r="B12" s="13" t="s">
        <v>13</v>
      </c>
      <c r="C12" s="13" t="s">
        <v>10</v>
      </c>
      <c r="D12" s="73"/>
      <c r="E12" s="73"/>
      <c r="F12" s="3"/>
      <c r="G12" s="3"/>
    </row>
    <row r="13" spans="1:9" x14ac:dyDescent="0.25">
      <c r="A13" s="18"/>
      <c r="B13" s="13" t="s">
        <v>14</v>
      </c>
      <c r="C13" s="13" t="s">
        <v>10</v>
      </c>
      <c r="D13" s="73"/>
      <c r="E13" s="73"/>
      <c r="F13" s="3"/>
      <c r="G13" s="3"/>
    </row>
    <row r="14" spans="1:9" x14ac:dyDescent="0.25">
      <c r="A14" s="18"/>
      <c r="B14" s="13" t="s">
        <v>15</v>
      </c>
      <c r="C14" s="13" t="s">
        <v>10</v>
      </c>
      <c r="D14" s="73"/>
      <c r="E14" s="73"/>
      <c r="F14" s="3"/>
      <c r="G14" s="3"/>
    </row>
    <row r="15" spans="1:9" x14ac:dyDescent="0.25">
      <c r="A15" s="18"/>
      <c r="B15" s="13" t="s">
        <v>16</v>
      </c>
      <c r="C15" s="13" t="s">
        <v>10</v>
      </c>
      <c r="D15" s="73"/>
      <c r="E15" s="73"/>
      <c r="F15" s="3"/>
      <c r="G15" s="3"/>
      <c r="H15" s="32"/>
      <c r="I15" s="32"/>
    </row>
    <row r="16" spans="1:9" x14ac:dyDescent="0.25">
      <c r="A16" s="18"/>
      <c r="B16" s="13" t="s">
        <v>72</v>
      </c>
      <c r="C16" s="13" t="s">
        <v>10</v>
      </c>
      <c r="D16" s="73"/>
      <c r="E16" s="73"/>
      <c r="F16" s="3"/>
      <c r="G16" s="3"/>
    </row>
    <row r="17" spans="1:8" x14ac:dyDescent="0.25">
      <c r="A17" s="18"/>
      <c r="B17" s="13" t="s">
        <v>17</v>
      </c>
      <c r="C17" s="13" t="s">
        <v>10</v>
      </c>
      <c r="D17" s="73"/>
      <c r="E17" s="73"/>
      <c r="F17" s="3"/>
      <c r="G17" s="3"/>
    </row>
    <row r="18" spans="1:8" x14ac:dyDescent="0.25">
      <c r="A18" s="18"/>
      <c r="B18" s="13" t="s">
        <v>18</v>
      </c>
      <c r="C18" s="13" t="s">
        <v>10</v>
      </c>
      <c r="D18" s="73"/>
      <c r="E18" s="73"/>
      <c r="F18" s="3"/>
      <c r="G18" s="3"/>
    </row>
    <row r="19" spans="1:8" x14ac:dyDescent="0.25">
      <c r="A19" s="18"/>
      <c r="B19" s="13" t="s">
        <v>19</v>
      </c>
      <c r="C19" s="13" t="s">
        <v>10</v>
      </c>
      <c r="D19" s="73"/>
      <c r="E19" s="73"/>
      <c r="F19" s="3"/>
      <c r="G19" s="3"/>
    </row>
    <row r="20" spans="1:8" x14ac:dyDescent="0.25">
      <c r="A20" s="18"/>
      <c r="B20" s="13" t="s">
        <v>20</v>
      </c>
      <c r="C20" s="13" t="s">
        <v>10</v>
      </c>
      <c r="D20" s="73"/>
      <c r="E20" s="73"/>
      <c r="F20" s="3"/>
      <c r="G20" s="3"/>
      <c r="H20" s="20"/>
    </row>
    <row r="21" spans="1:8" x14ac:dyDescent="0.25">
      <c r="A21" s="18"/>
      <c r="B21" s="13" t="s">
        <v>50</v>
      </c>
      <c r="C21" s="13"/>
      <c r="D21" s="14"/>
      <c r="E21" s="14"/>
      <c r="F21" s="3"/>
      <c r="G21" s="3"/>
    </row>
    <row r="22" spans="1:8" ht="15.75" thickBot="1" x14ac:dyDescent="0.3">
      <c r="A22" s="18"/>
      <c r="B22" s="15"/>
      <c r="C22" s="15"/>
      <c r="D22" s="16"/>
      <c r="E22" s="16"/>
      <c r="F22" s="3"/>
      <c r="G22" s="3"/>
    </row>
    <row r="23" spans="1:8" ht="16.5" thickTop="1" thickBot="1" x14ac:dyDescent="0.3">
      <c r="A23" s="18"/>
      <c r="B23" s="114" t="s">
        <v>117</v>
      </c>
      <c r="C23" s="115"/>
      <c r="D23" s="17">
        <f>D24-SUM(D8:D22)</f>
        <v>69383120.119999468</v>
      </c>
      <c r="E23" s="17">
        <f>E24-SUM(E8:E22)</f>
        <v>0</v>
      </c>
      <c r="F23" s="6"/>
      <c r="G23" s="3"/>
    </row>
    <row r="24" spans="1:8" ht="16.5" thickTop="1" thickBot="1" x14ac:dyDescent="0.3">
      <c r="A24" s="19"/>
      <c r="B24" s="114" t="s">
        <v>21</v>
      </c>
      <c r="C24" s="115"/>
      <c r="D24" s="17">
        <f>IF(SUM(E8:E22)&gt;SUM(D8:D22),SUM(E8:E22),SUM(D8:D22))</f>
        <v>534924223.66999948</v>
      </c>
      <c r="E24" s="17">
        <f>IF(SUM(F8:F22)&gt;SUM(E8:E22),SUM(F8:F22),SUM(E8:E22))</f>
        <v>534924223.66999948</v>
      </c>
      <c r="F24" s="3"/>
      <c r="G24" s="3"/>
    </row>
    <row r="25" spans="1:8" ht="16.5" thickTop="1" thickBot="1" x14ac:dyDescent="0.3">
      <c r="A25" s="18"/>
      <c r="B25" s="114" t="s">
        <v>118</v>
      </c>
      <c r="C25" s="115"/>
      <c r="D25" s="17">
        <f>E23</f>
        <v>0</v>
      </c>
      <c r="E25" s="17">
        <f>D23</f>
        <v>69383120.119999468</v>
      </c>
      <c r="F25" s="3"/>
      <c r="G25" s="3"/>
    </row>
    <row r="26" spans="1:8" ht="15.75" thickTop="1" x14ac:dyDescent="0.25">
      <c r="A26" s="3"/>
      <c r="B26" s="3"/>
      <c r="C26" s="3"/>
      <c r="D26" s="7"/>
      <c r="E26" s="7"/>
      <c r="F26" s="3"/>
      <c r="G26" s="3"/>
    </row>
    <row r="27" spans="1:8" x14ac:dyDescent="0.25">
      <c r="A27" s="3"/>
      <c r="B27" s="3"/>
      <c r="C27" s="3"/>
      <c r="D27" s="3"/>
      <c r="E27" s="3"/>
      <c r="F27" s="3"/>
      <c r="G27" s="3"/>
    </row>
    <row r="28" spans="1:8" x14ac:dyDescent="0.25">
      <c r="A28" s="3"/>
      <c r="B28" s="3"/>
      <c r="C28" s="3"/>
      <c r="D28" s="3"/>
      <c r="E28" s="3"/>
      <c r="F28" s="3"/>
      <c r="G28" s="3"/>
    </row>
    <row r="29" spans="1:8" x14ac:dyDescent="0.25">
      <c r="A29" s="3" t="s">
        <v>22</v>
      </c>
      <c r="B29" s="3"/>
      <c r="C29" s="3"/>
      <c r="D29" s="3"/>
      <c r="E29" s="3"/>
      <c r="F29" s="3"/>
      <c r="G29" s="3"/>
    </row>
    <row r="30" spans="1:8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8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8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  <row r="40" spans="1:7" x14ac:dyDescent="0.25">
      <c r="A40" s="5"/>
      <c r="B40" s="5"/>
      <c r="C40" s="5"/>
      <c r="D40" s="5"/>
      <c r="E40" s="5"/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F11" sqref="F11"/>
    </sheetView>
  </sheetViews>
  <sheetFormatPr defaultRowHeight="15" x14ac:dyDescent="0.25"/>
  <cols>
    <col min="1" max="1" width="13.42578125" customWidth="1"/>
    <col min="2" max="2" width="13.42578125" bestFit="1" customWidth="1"/>
    <col min="3" max="3" width="15.140625" customWidth="1"/>
    <col min="4" max="4" width="16.28515625" customWidth="1"/>
    <col min="5" max="5" width="15.7109375" style="32" customWidth="1"/>
    <col min="8" max="8" width="18.85546875" customWidth="1"/>
    <col min="9" max="9" width="28" customWidth="1"/>
    <col min="10" max="12" width="9.140625" customWidth="1"/>
  </cols>
  <sheetData>
    <row r="1" spans="1:9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9" ht="18.75" x14ac:dyDescent="0.3">
      <c r="A2" s="111" t="s">
        <v>83</v>
      </c>
      <c r="B2" s="111"/>
      <c r="C2" s="111"/>
      <c r="D2" s="111"/>
      <c r="E2" s="111"/>
      <c r="F2" s="111"/>
      <c r="G2" s="111"/>
    </row>
    <row r="3" spans="1:9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9" ht="15.75" x14ac:dyDescent="0.25">
      <c r="A4" s="1" t="s">
        <v>1</v>
      </c>
      <c r="B4" s="1"/>
      <c r="C4" s="1" t="s">
        <v>34</v>
      </c>
      <c r="D4" s="1"/>
      <c r="E4" s="28" t="s">
        <v>100</v>
      </c>
      <c r="F4" s="1"/>
      <c r="G4" s="2"/>
    </row>
    <row r="5" spans="1:9" x14ac:dyDescent="0.25">
      <c r="A5" s="3"/>
      <c r="B5" s="3"/>
      <c r="C5" s="3"/>
      <c r="D5" s="3"/>
      <c r="E5" s="7"/>
      <c r="F5" s="3"/>
      <c r="G5" s="3"/>
    </row>
    <row r="6" spans="1:9" ht="15.75" thickBot="1" x14ac:dyDescent="0.3">
      <c r="A6" s="3"/>
      <c r="B6" s="4"/>
      <c r="C6" s="4"/>
      <c r="D6" s="4"/>
      <c r="E6" s="29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30" t="s">
        <v>7</v>
      </c>
      <c r="F7" s="3"/>
      <c r="G7" s="3"/>
    </row>
    <row r="8" spans="1:9" ht="15.75" thickTop="1" x14ac:dyDescent="0.25">
      <c r="A8" s="18"/>
      <c r="B8" s="94" t="s">
        <v>115</v>
      </c>
      <c r="C8" s="94" t="s">
        <v>8</v>
      </c>
      <c r="D8" s="66"/>
      <c r="E8" s="66">
        <v>3976611.2999999821</v>
      </c>
      <c r="F8" s="3"/>
      <c r="G8" s="3"/>
      <c r="H8" s="32"/>
      <c r="I8" s="32"/>
    </row>
    <row r="9" spans="1:9" x14ac:dyDescent="0.25">
      <c r="A9" s="18"/>
      <c r="B9" s="95" t="s">
        <v>9</v>
      </c>
      <c r="C9" s="95" t="s">
        <v>10</v>
      </c>
      <c r="D9" s="71">
        <v>9215628.5199999996</v>
      </c>
      <c r="E9" s="71">
        <v>9387212.5</v>
      </c>
      <c r="F9" s="3"/>
      <c r="G9" s="3"/>
    </row>
    <row r="10" spans="1:9" x14ac:dyDescent="0.25">
      <c r="A10" s="18"/>
      <c r="B10" s="95" t="s">
        <v>11</v>
      </c>
      <c r="C10" s="95" t="s">
        <v>10</v>
      </c>
      <c r="D10" s="71">
        <v>11203021.6</v>
      </c>
      <c r="E10" s="71">
        <v>11108617.039999999</v>
      </c>
      <c r="F10" s="3"/>
      <c r="G10" s="3"/>
    </row>
    <row r="11" spans="1:9" x14ac:dyDescent="0.25">
      <c r="A11" s="18"/>
      <c r="B11" s="95" t="s">
        <v>12</v>
      </c>
      <c r="C11" s="95" t="s">
        <v>10</v>
      </c>
      <c r="D11" s="71">
        <v>12438766.84</v>
      </c>
      <c r="E11" s="71">
        <v>12296295.1</v>
      </c>
      <c r="F11" s="3"/>
      <c r="G11" s="3"/>
    </row>
    <row r="12" spans="1:9" x14ac:dyDescent="0.25">
      <c r="A12" s="18"/>
      <c r="B12" s="95" t="s">
        <v>13</v>
      </c>
      <c r="C12" s="95" t="s">
        <v>10</v>
      </c>
      <c r="D12" s="71"/>
      <c r="E12" s="71"/>
      <c r="F12" s="3"/>
      <c r="G12" s="3"/>
    </row>
    <row r="13" spans="1:9" x14ac:dyDescent="0.25">
      <c r="A13" s="18"/>
      <c r="B13" s="95" t="s">
        <v>14</v>
      </c>
      <c r="C13" s="95" t="s">
        <v>10</v>
      </c>
      <c r="D13" s="71"/>
      <c r="E13" s="71"/>
      <c r="F13" s="3"/>
      <c r="G13" s="3"/>
    </row>
    <row r="14" spans="1:9" x14ac:dyDescent="0.25">
      <c r="A14" s="18"/>
      <c r="B14" s="95" t="s">
        <v>15</v>
      </c>
      <c r="C14" s="95" t="s">
        <v>10</v>
      </c>
      <c r="D14" s="71"/>
      <c r="E14" s="71"/>
      <c r="F14" s="3"/>
      <c r="G14" s="3"/>
    </row>
    <row r="15" spans="1:9" x14ac:dyDescent="0.25">
      <c r="A15" s="18"/>
      <c r="B15" s="95" t="s">
        <v>16</v>
      </c>
      <c r="C15" s="95" t="s">
        <v>10</v>
      </c>
      <c r="D15" s="71"/>
      <c r="E15" s="71"/>
      <c r="F15" s="3"/>
      <c r="G15" s="3"/>
    </row>
    <row r="16" spans="1:9" x14ac:dyDescent="0.25">
      <c r="A16" s="18"/>
      <c r="B16" s="95" t="s">
        <v>72</v>
      </c>
      <c r="C16" s="95" t="s">
        <v>10</v>
      </c>
      <c r="D16" s="71"/>
      <c r="E16" s="71"/>
      <c r="F16" s="3"/>
      <c r="G16" s="3"/>
    </row>
    <row r="17" spans="1:9" x14ac:dyDescent="0.25">
      <c r="A17" s="18"/>
      <c r="B17" s="95" t="s">
        <v>17</v>
      </c>
      <c r="C17" s="95" t="s">
        <v>10</v>
      </c>
      <c r="D17" s="71"/>
      <c r="E17" s="71"/>
      <c r="F17" s="3"/>
      <c r="G17" s="3"/>
    </row>
    <row r="18" spans="1:9" x14ac:dyDescent="0.25">
      <c r="A18" s="18"/>
      <c r="B18" s="95" t="s">
        <v>18</v>
      </c>
      <c r="C18" s="95" t="s">
        <v>10</v>
      </c>
      <c r="D18" s="71"/>
      <c r="E18" s="71"/>
      <c r="F18" s="3"/>
      <c r="G18" s="3"/>
    </row>
    <row r="19" spans="1:9" x14ac:dyDescent="0.25">
      <c r="A19" s="18"/>
      <c r="B19" s="95" t="s">
        <v>19</v>
      </c>
      <c r="C19" s="95" t="s">
        <v>10</v>
      </c>
      <c r="D19" s="71"/>
      <c r="E19" s="71"/>
      <c r="F19" s="3"/>
      <c r="G19" s="3"/>
    </row>
    <row r="20" spans="1:9" x14ac:dyDescent="0.25">
      <c r="A20" s="18"/>
      <c r="B20" s="95" t="s">
        <v>20</v>
      </c>
      <c r="C20" s="95" t="s">
        <v>10</v>
      </c>
      <c r="D20" s="71"/>
      <c r="E20" s="71"/>
      <c r="F20" s="3"/>
      <c r="G20" s="3"/>
    </row>
    <row r="21" spans="1:9" x14ac:dyDescent="0.25">
      <c r="A21" s="18"/>
      <c r="B21" s="95" t="s">
        <v>50</v>
      </c>
      <c r="C21" s="95"/>
      <c r="D21" s="67"/>
      <c r="E21" s="67"/>
      <c r="F21" s="3"/>
      <c r="G21" s="3"/>
    </row>
    <row r="22" spans="1:9" ht="15.75" thickBot="1" x14ac:dyDescent="0.3">
      <c r="A22" s="18"/>
      <c r="B22" s="96"/>
      <c r="C22" s="96"/>
      <c r="D22" s="68"/>
      <c r="E22" s="68"/>
      <c r="F22" s="3"/>
      <c r="G22" s="3"/>
    </row>
    <row r="23" spans="1:9" ht="16.5" thickTop="1" thickBot="1" x14ac:dyDescent="0.3">
      <c r="A23" s="18"/>
      <c r="B23" s="112" t="s">
        <v>117</v>
      </c>
      <c r="C23" s="113"/>
      <c r="D23" s="69">
        <f>D24-SUM(D8:D22)</f>
        <v>3911318.9799999855</v>
      </c>
      <c r="E23" s="69">
        <f>E24-SUM(E8:E22)</f>
        <v>0</v>
      </c>
      <c r="F23" s="6"/>
      <c r="G23" s="3"/>
    </row>
    <row r="24" spans="1:9" ht="16.5" thickTop="1" thickBot="1" x14ac:dyDescent="0.3">
      <c r="A24" s="19"/>
      <c r="B24" s="112" t="s">
        <v>21</v>
      </c>
      <c r="C24" s="113"/>
      <c r="D24" s="69">
        <f>IF(SUM(E8:E22)&gt;SUM(D8:D22),SUM(E8:E22),SUM(D8:D22))</f>
        <v>36768735.939999983</v>
      </c>
      <c r="E24" s="69">
        <f>IF(SUM(F8:F22)&gt;SUM(E8:E22),SUM(F8:F22),SUM(E8:E22))</f>
        <v>36768735.939999983</v>
      </c>
      <c r="F24" s="3"/>
      <c r="G24" s="3"/>
      <c r="H24" s="20"/>
      <c r="I24" s="20"/>
    </row>
    <row r="25" spans="1:9" ht="16.5" thickTop="1" thickBot="1" x14ac:dyDescent="0.3">
      <c r="A25" s="18"/>
      <c r="B25" s="112" t="s">
        <v>118</v>
      </c>
      <c r="C25" s="113"/>
      <c r="D25" s="69">
        <f>E23</f>
        <v>0</v>
      </c>
      <c r="E25" s="69">
        <f>D23</f>
        <v>3911318.9799999855</v>
      </c>
      <c r="F25" s="3"/>
      <c r="G25" s="3"/>
      <c r="I25" s="20"/>
    </row>
    <row r="26" spans="1:9" ht="15.75" thickTop="1" x14ac:dyDescent="0.25">
      <c r="A26" s="3"/>
      <c r="B26" s="3"/>
      <c r="C26" s="3"/>
      <c r="D26" s="7"/>
      <c r="E26" s="7"/>
      <c r="F26" s="3"/>
      <c r="G26" s="3"/>
    </row>
    <row r="27" spans="1:9" x14ac:dyDescent="0.25">
      <c r="A27" s="3"/>
      <c r="B27" s="3"/>
      <c r="C27" s="3"/>
      <c r="D27" s="3"/>
      <c r="E27" s="7"/>
      <c r="F27" s="3"/>
      <c r="G27" s="3"/>
    </row>
    <row r="28" spans="1:9" x14ac:dyDescent="0.25">
      <c r="A28" s="3"/>
      <c r="B28" s="3"/>
      <c r="C28" s="3"/>
      <c r="D28" s="3"/>
      <c r="E28" s="7"/>
      <c r="F28" s="3"/>
      <c r="G28" s="3"/>
    </row>
    <row r="29" spans="1:9" x14ac:dyDescent="0.25">
      <c r="A29" s="3" t="s">
        <v>22</v>
      </c>
      <c r="B29" s="3"/>
      <c r="C29" s="3"/>
      <c r="D29" s="3"/>
      <c r="E29" s="3"/>
      <c r="F29" s="3"/>
      <c r="G29" s="3"/>
    </row>
    <row r="30" spans="1:9" x14ac:dyDescent="0.25">
      <c r="A30" s="3" t="s">
        <v>23</v>
      </c>
      <c r="B30" s="3"/>
      <c r="C30" s="3"/>
      <c r="D30" s="100" t="s">
        <v>94</v>
      </c>
      <c r="E30"/>
      <c r="F30" s="3"/>
      <c r="G30" s="3"/>
    </row>
    <row r="31" spans="1:9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9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31"/>
      <c r="F35" s="5"/>
      <c r="G35" s="5"/>
    </row>
    <row r="36" spans="1:7" x14ac:dyDescent="0.25">
      <c r="A36" s="5"/>
      <c r="B36" s="5"/>
      <c r="C36" s="5"/>
      <c r="D36" s="5"/>
      <c r="E36" s="31"/>
      <c r="F36" s="5"/>
      <c r="G36" s="5"/>
    </row>
    <row r="37" spans="1:7" x14ac:dyDescent="0.25">
      <c r="A37" s="5"/>
      <c r="B37" s="5"/>
      <c r="C37" s="5"/>
      <c r="D37" s="5"/>
      <c r="E37" s="31"/>
      <c r="F37" s="5"/>
      <c r="G37" s="5"/>
    </row>
    <row r="38" spans="1:7" x14ac:dyDescent="0.25">
      <c r="A38" s="5"/>
      <c r="B38" s="5"/>
      <c r="C38" s="5"/>
      <c r="D38" s="5"/>
      <c r="E38" s="31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31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F11" sqref="F11"/>
    </sheetView>
  </sheetViews>
  <sheetFormatPr defaultRowHeight="15" x14ac:dyDescent="0.25"/>
  <cols>
    <col min="1" max="1" width="13.5703125" customWidth="1"/>
    <col min="2" max="2" width="13.42578125" bestFit="1" customWidth="1"/>
    <col min="3" max="3" width="15.140625" customWidth="1"/>
    <col min="4" max="4" width="15.5703125" customWidth="1"/>
    <col min="5" max="5" width="15.7109375" customWidth="1"/>
    <col min="8" max="8" width="13.42578125" bestFit="1" customWidth="1"/>
    <col min="9" max="9" width="11.5703125" bestFit="1" customWidth="1"/>
  </cols>
  <sheetData>
    <row r="1" spans="1:8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8" ht="18.75" x14ac:dyDescent="0.3">
      <c r="A2" s="111" t="s">
        <v>83</v>
      </c>
      <c r="B2" s="111"/>
      <c r="C2" s="111"/>
      <c r="D2" s="111"/>
      <c r="E2" s="111"/>
      <c r="F2" s="111"/>
      <c r="G2" s="111"/>
    </row>
    <row r="3" spans="1:8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8" ht="15.75" x14ac:dyDescent="0.25">
      <c r="A4" s="1" t="s">
        <v>1</v>
      </c>
      <c r="B4" s="1"/>
      <c r="C4" s="1" t="s">
        <v>35</v>
      </c>
      <c r="D4" s="1"/>
      <c r="E4" s="1" t="s">
        <v>99</v>
      </c>
      <c r="F4" s="1"/>
      <c r="G4" s="2"/>
    </row>
    <row r="5" spans="1:8" x14ac:dyDescent="0.25">
      <c r="A5" s="3"/>
      <c r="B5" s="3"/>
      <c r="C5" s="3"/>
      <c r="D5" s="3"/>
      <c r="E5" s="3"/>
      <c r="F5" s="3"/>
      <c r="G5" s="3"/>
    </row>
    <row r="6" spans="1:8" ht="15.75" thickBot="1" x14ac:dyDescent="0.3">
      <c r="A6" s="3"/>
      <c r="B6" s="4"/>
      <c r="C6" s="4"/>
      <c r="D6" s="4"/>
      <c r="E6" s="4"/>
      <c r="F6" s="3"/>
      <c r="G6" s="3"/>
    </row>
    <row r="7" spans="1:8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8" ht="15.75" thickTop="1" x14ac:dyDescent="0.25">
      <c r="A8" s="18"/>
      <c r="B8" s="94" t="s">
        <v>115</v>
      </c>
      <c r="C8" s="94" t="s">
        <v>8</v>
      </c>
      <c r="D8" s="66"/>
      <c r="E8" s="66">
        <v>7619016.8499999978</v>
      </c>
      <c r="F8" s="3"/>
      <c r="G8" s="3"/>
    </row>
    <row r="9" spans="1:8" x14ac:dyDescent="0.25">
      <c r="A9" s="18"/>
      <c r="B9" s="95" t="s">
        <v>9</v>
      </c>
      <c r="C9" s="95" t="s">
        <v>10</v>
      </c>
      <c r="D9" s="71">
        <v>171324.62</v>
      </c>
      <c r="E9" s="71">
        <v>2072722.75</v>
      </c>
      <c r="F9" s="3"/>
      <c r="G9" s="3"/>
    </row>
    <row r="10" spans="1:8" x14ac:dyDescent="0.25">
      <c r="A10" s="18"/>
      <c r="B10" s="95" t="s">
        <v>11</v>
      </c>
      <c r="C10" s="95" t="s">
        <v>10</v>
      </c>
      <c r="D10" s="71">
        <v>3760757.07</v>
      </c>
      <c r="E10" s="71">
        <v>1283532.43</v>
      </c>
      <c r="F10" s="3"/>
      <c r="G10" s="3"/>
      <c r="H10">
        <v>7619016.8499999978</v>
      </c>
    </row>
    <row r="11" spans="1:8" x14ac:dyDescent="0.25">
      <c r="A11" s="18"/>
      <c r="B11" s="95" t="s">
        <v>12</v>
      </c>
      <c r="C11" s="95" t="s">
        <v>10</v>
      </c>
      <c r="D11" s="71">
        <v>1568732.1</v>
      </c>
      <c r="E11" s="71">
        <v>58055</v>
      </c>
      <c r="F11" s="3"/>
      <c r="G11" s="3"/>
    </row>
    <row r="12" spans="1:8" x14ac:dyDescent="0.25">
      <c r="A12" s="18"/>
      <c r="B12" s="95" t="s">
        <v>13</v>
      </c>
      <c r="C12" s="95" t="s">
        <v>10</v>
      </c>
      <c r="D12" s="71"/>
      <c r="E12" s="71"/>
      <c r="F12" s="3"/>
      <c r="G12" s="3"/>
    </row>
    <row r="13" spans="1:8" x14ac:dyDescent="0.25">
      <c r="A13" s="18"/>
      <c r="B13" s="95" t="s">
        <v>14</v>
      </c>
      <c r="C13" s="95" t="s">
        <v>10</v>
      </c>
      <c r="D13" s="71"/>
      <c r="E13" s="71"/>
      <c r="F13" s="3"/>
      <c r="G13" s="3"/>
    </row>
    <row r="14" spans="1:8" x14ac:dyDescent="0.25">
      <c r="A14" s="18"/>
      <c r="B14" s="95" t="s">
        <v>15</v>
      </c>
      <c r="C14" s="95" t="s">
        <v>10</v>
      </c>
      <c r="D14" s="71"/>
      <c r="E14" s="71"/>
      <c r="F14" s="3"/>
      <c r="G14" s="3"/>
    </row>
    <row r="15" spans="1:8" x14ac:dyDescent="0.25">
      <c r="A15" s="18"/>
      <c r="B15" s="95" t="s">
        <v>16</v>
      </c>
      <c r="C15" s="95" t="s">
        <v>10</v>
      </c>
      <c r="D15" s="71"/>
      <c r="E15" s="71"/>
      <c r="F15" s="3"/>
      <c r="G15" s="3"/>
    </row>
    <row r="16" spans="1:8" x14ac:dyDescent="0.25">
      <c r="A16" s="18"/>
      <c r="B16" s="95" t="s">
        <v>72</v>
      </c>
      <c r="C16" s="95" t="s">
        <v>10</v>
      </c>
      <c r="D16" s="71"/>
      <c r="E16" s="71"/>
      <c r="F16" s="3"/>
      <c r="G16" s="3"/>
    </row>
    <row r="17" spans="1:9" x14ac:dyDescent="0.25">
      <c r="A17" s="18"/>
      <c r="B17" s="95" t="s">
        <v>17</v>
      </c>
      <c r="C17" s="95" t="s">
        <v>10</v>
      </c>
      <c r="D17" s="71"/>
      <c r="E17" s="71"/>
      <c r="F17" s="3"/>
      <c r="G17" s="3"/>
      <c r="H17" s="32"/>
      <c r="I17" s="32"/>
    </row>
    <row r="18" spans="1:9" x14ac:dyDescent="0.25">
      <c r="A18" s="18"/>
      <c r="B18" s="95" t="s">
        <v>18</v>
      </c>
      <c r="C18" s="95" t="s">
        <v>10</v>
      </c>
      <c r="D18" s="71"/>
      <c r="E18" s="71"/>
      <c r="F18" s="3"/>
      <c r="G18" s="3"/>
    </row>
    <row r="19" spans="1:9" x14ac:dyDescent="0.25">
      <c r="A19" s="18"/>
      <c r="B19" s="95" t="s">
        <v>19</v>
      </c>
      <c r="C19" s="95" t="s">
        <v>10</v>
      </c>
      <c r="D19" s="71"/>
      <c r="E19" s="71"/>
      <c r="F19" s="3"/>
      <c r="G19" s="3"/>
    </row>
    <row r="20" spans="1:9" x14ac:dyDescent="0.25">
      <c r="A20" s="18"/>
      <c r="B20" s="95" t="s">
        <v>20</v>
      </c>
      <c r="C20" s="95" t="s">
        <v>10</v>
      </c>
      <c r="D20" s="71"/>
      <c r="E20" s="71"/>
      <c r="F20" s="3"/>
      <c r="G20" s="3"/>
    </row>
    <row r="21" spans="1:9" x14ac:dyDescent="0.25">
      <c r="A21" s="18"/>
      <c r="B21" s="95" t="s">
        <v>50</v>
      </c>
      <c r="C21" s="95"/>
      <c r="D21" s="67"/>
      <c r="E21" s="67"/>
      <c r="F21" s="3"/>
      <c r="G21" s="3"/>
    </row>
    <row r="22" spans="1:9" ht="15.75" thickBot="1" x14ac:dyDescent="0.3">
      <c r="A22" s="18"/>
      <c r="B22" s="96"/>
      <c r="C22" s="96"/>
      <c r="D22" s="68"/>
      <c r="E22" s="68"/>
      <c r="F22" s="3"/>
      <c r="G22" s="3"/>
    </row>
    <row r="23" spans="1:9" ht="16.5" thickTop="1" thickBot="1" x14ac:dyDescent="0.3">
      <c r="A23" s="18"/>
      <c r="B23" s="112" t="s">
        <v>117</v>
      </c>
      <c r="C23" s="113"/>
      <c r="D23" s="69">
        <f>D24-SUM(D8:D22)</f>
        <v>5532513.2399999974</v>
      </c>
      <c r="E23" s="69">
        <f>E24-SUM(E8:E22)</f>
        <v>0</v>
      </c>
      <c r="F23" s="6"/>
      <c r="G23" s="3"/>
    </row>
    <row r="24" spans="1:9" ht="16.5" thickTop="1" thickBot="1" x14ac:dyDescent="0.3">
      <c r="A24" s="19"/>
      <c r="B24" s="112" t="s">
        <v>21</v>
      </c>
      <c r="C24" s="113"/>
      <c r="D24" s="69">
        <f>IF(SUM(E8:E22)&gt;SUM(D8:D22),SUM(E8:E22),SUM(D8:D22))</f>
        <v>11033327.029999997</v>
      </c>
      <c r="E24" s="69">
        <f>IF(SUM(F8:F22)&gt;SUM(E8:E22),SUM(F8:F22),SUM(E8:E22))</f>
        <v>11033327.029999997</v>
      </c>
      <c r="F24" s="3"/>
      <c r="G24" s="3"/>
    </row>
    <row r="25" spans="1:9" ht="16.5" thickTop="1" thickBot="1" x14ac:dyDescent="0.3">
      <c r="A25" s="18"/>
      <c r="B25" s="112" t="s">
        <v>118</v>
      </c>
      <c r="C25" s="113"/>
      <c r="D25" s="69">
        <f>E23</f>
        <v>0</v>
      </c>
      <c r="E25" s="69">
        <f>D23</f>
        <v>5532513.2399999974</v>
      </c>
      <c r="F25" s="3"/>
      <c r="G25" s="3"/>
    </row>
    <row r="26" spans="1:9" ht="15.75" thickTop="1" x14ac:dyDescent="0.25">
      <c r="A26" s="3"/>
      <c r="B26" s="3"/>
      <c r="C26" s="3"/>
      <c r="D26" s="7"/>
      <c r="E26" s="7"/>
      <c r="F26" s="3"/>
      <c r="G26" s="3"/>
    </row>
    <row r="27" spans="1:9" x14ac:dyDescent="0.25">
      <c r="A27" s="3"/>
      <c r="B27" s="3"/>
      <c r="C27" s="3"/>
      <c r="D27" s="3"/>
      <c r="E27" s="3"/>
      <c r="F27" s="3"/>
      <c r="G27" s="3"/>
    </row>
    <row r="28" spans="1:9" x14ac:dyDescent="0.25">
      <c r="A28" s="3"/>
      <c r="B28" s="3"/>
      <c r="C28" s="3"/>
      <c r="D28" s="3"/>
      <c r="E28" s="3"/>
      <c r="F28" s="3"/>
      <c r="G28" s="3"/>
    </row>
    <row r="29" spans="1:9" x14ac:dyDescent="0.25">
      <c r="A29" s="3" t="s">
        <v>22</v>
      </c>
      <c r="B29" s="3"/>
      <c r="C29" s="3"/>
      <c r="D29" s="3"/>
      <c r="E29" s="3"/>
      <c r="F29" s="3"/>
      <c r="G29" s="3"/>
    </row>
    <row r="30" spans="1:9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9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9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workbookViewId="0">
      <selection activeCell="F11" sqref="F11"/>
    </sheetView>
  </sheetViews>
  <sheetFormatPr defaultRowHeight="15" x14ac:dyDescent="0.25"/>
  <cols>
    <col min="1" max="1" width="14.42578125" customWidth="1"/>
    <col min="2" max="2" width="13.42578125" bestFit="1" customWidth="1"/>
    <col min="3" max="3" width="15.140625" customWidth="1"/>
    <col min="4" max="4" width="16.140625" customWidth="1"/>
    <col min="5" max="5" width="15.7109375" customWidth="1"/>
    <col min="7" max="7" width="12.85546875" bestFit="1" customWidth="1"/>
    <col min="8" max="8" width="10.5703125" bestFit="1" customWidth="1"/>
    <col min="9" max="9" width="13.28515625" bestFit="1" customWidth="1"/>
  </cols>
  <sheetData>
    <row r="1" spans="1:9" ht="18.75" x14ac:dyDescent="0.3">
      <c r="A1" s="111" t="s">
        <v>0</v>
      </c>
      <c r="B1" s="111"/>
      <c r="C1" s="111"/>
      <c r="D1" s="111"/>
      <c r="E1" s="111"/>
      <c r="F1" s="111"/>
      <c r="G1" s="111"/>
    </row>
    <row r="2" spans="1:9" ht="18.75" x14ac:dyDescent="0.3">
      <c r="A2" s="111" t="s">
        <v>77</v>
      </c>
      <c r="B2" s="111"/>
      <c r="C2" s="111"/>
      <c r="D2" s="111"/>
      <c r="E2" s="111"/>
      <c r="F2" s="111"/>
      <c r="G2" s="111"/>
    </row>
    <row r="3" spans="1:9" ht="18.75" x14ac:dyDescent="0.3">
      <c r="A3" s="111" t="s">
        <v>116</v>
      </c>
      <c r="B3" s="111"/>
      <c r="C3" s="111"/>
      <c r="D3" s="111"/>
      <c r="E3" s="111"/>
      <c r="F3" s="111"/>
      <c r="G3" s="111"/>
    </row>
    <row r="4" spans="1:9" ht="15.75" x14ac:dyDescent="0.25">
      <c r="A4" s="1" t="s">
        <v>1</v>
      </c>
      <c r="B4" s="1"/>
      <c r="C4" s="1" t="s">
        <v>36</v>
      </c>
      <c r="D4" s="1"/>
      <c r="E4" s="1" t="s">
        <v>98</v>
      </c>
      <c r="F4" s="1"/>
      <c r="G4" s="2"/>
    </row>
    <row r="5" spans="1:9" x14ac:dyDescent="0.25">
      <c r="A5" s="3"/>
      <c r="B5" s="3"/>
      <c r="C5" s="3"/>
      <c r="D5" s="3"/>
      <c r="E5" s="3"/>
      <c r="F5" s="3"/>
      <c r="G5" s="3"/>
    </row>
    <row r="6" spans="1:9" ht="15.75" thickBot="1" x14ac:dyDescent="0.3">
      <c r="A6" s="3"/>
      <c r="B6" s="4"/>
      <c r="C6" s="4"/>
      <c r="D6" s="4"/>
      <c r="E6" s="4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94" t="s">
        <v>115</v>
      </c>
      <c r="C8" s="94" t="s">
        <v>8</v>
      </c>
      <c r="D8" s="66"/>
      <c r="E8" s="66">
        <v>23041913.469999783</v>
      </c>
      <c r="F8" s="3"/>
      <c r="G8" s="3"/>
    </row>
    <row r="9" spans="1:9" x14ac:dyDescent="0.25">
      <c r="A9" s="18"/>
      <c r="B9" s="95" t="s">
        <v>9</v>
      </c>
      <c r="C9" s="95" t="s">
        <v>10</v>
      </c>
      <c r="D9" s="71">
        <v>100069.64</v>
      </c>
      <c r="E9" s="71">
        <v>6725</v>
      </c>
      <c r="F9" s="3"/>
      <c r="G9" s="3"/>
    </row>
    <row r="10" spans="1:9" x14ac:dyDescent="0.25">
      <c r="A10" s="18"/>
      <c r="B10" s="95" t="s">
        <v>11</v>
      </c>
      <c r="C10" s="95" t="s">
        <v>10</v>
      </c>
      <c r="D10" s="71">
        <v>2026988.29</v>
      </c>
      <c r="E10" s="71">
        <v>623431.28</v>
      </c>
      <c r="F10" s="3"/>
      <c r="G10" s="3"/>
    </row>
    <row r="11" spans="1:9" x14ac:dyDescent="0.25">
      <c r="A11" s="18"/>
      <c r="B11" s="95" t="s">
        <v>12</v>
      </c>
      <c r="C11" s="95" t="s">
        <v>10</v>
      </c>
      <c r="D11" s="71">
        <v>2019206.8</v>
      </c>
      <c r="E11" s="71">
        <v>1687645.87</v>
      </c>
      <c r="F11" s="3"/>
      <c r="G11" s="3"/>
    </row>
    <row r="12" spans="1:9" x14ac:dyDescent="0.25">
      <c r="A12" s="18"/>
      <c r="B12" s="95" t="s">
        <v>13</v>
      </c>
      <c r="C12" s="95" t="s">
        <v>10</v>
      </c>
      <c r="D12" s="71"/>
      <c r="E12" s="71"/>
      <c r="F12" s="3"/>
      <c r="G12" s="3"/>
    </row>
    <row r="13" spans="1:9" x14ac:dyDescent="0.25">
      <c r="A13" s="18"/>
      <c r="B13" s="95" t="s">
        <v>14</v>
      </c>
      <c r="C13" s="95" t="s">
        <v>10</v>
      </c>
      <c r="D13" s="71"/>
      <c r="E13" s="71"/>
      <c r="F13" s="3"/>
      <c r="G13" s="3"/>
    </row>
    <row r="14" spans="1:9" x14ac:dyDescent="0.25">
      <c r="A14" s="18"/>
      <c r="B14" s="95" t="s">
        <v>15</v>
      </c>
      <c r="C14" s="95" t="s">
        <v>10</v>
      </c>
      <c r="D14" s="71"/>
      <c r="E14" s="71"/>
      <c r="F14" s="3"/>
      <c r="G14" s="3"/>
    </row>
    <row r="15" spans="1:9" x14ac:dyDescent="0.25">
      <c r="A15" s="18"/>
      <c r="B15" s="95" t="s">
        <v>16</v>
      </c>
      <c r="C15" s="95" t="s">
        <v>10</v>
      </c>
      <c r="D15" s="71"/>
      <c r="E15" s="71"/>
      <c r="F15" s="3"/>
      <c r="G15" s="3"/>
      <c r="H15" s="32"/>
      <c r="I15" s="32"/>
    </row>
    <row r="16" spans="1:9" x14ac:dyDescent="0.25">
      <c r="A16" s="18"/>
      <c r="B16" s="95" t="s">
        <v>72</v>
      </c>
      <c r="C16" s="95" t="s">
        <v>10</v>
      </c>
      <c r="D16" s="71"/>
      <c r="E16" s="71"/>
      <c r="F16" s="3"/>
      <c r="G16" s="3"/>
    </row>
    <row r="17" spans="1:7" x14ac:dyDescent="0.25">
      <c r="A17" s="18"/>
      <c r="B17" s="95" t="s">
        <v>17</v>
      </c>
      <c r="C17" s="95" t="s">
        <v>10</v>
      </c>
      <c r="D17" s="71"/>
      <c r="E17" s="71"/>
      <c r="F17" s="3"/>
      <c r="G17" s="3"/>
    </row>
    <row r="18" spans="1:7" x14ac:dyDescent="0.25">
      <c r="A18" s="18"/>
      <c r="B18" s="95" t="s">
        <v>18</v>
      </c>
      <c r="C18" s="95" t="s">
        <v>10</v>
      </c>
      <c r="D18" s="71"/>
      <c r="E18" s="71"/>
      <c r="F18" s="3"/>
      <c r="G18" s="109"/>
    </row>
    <row r="19" spans="1:7" x14ac:dyDescent="0.25">
      <c r="A19" s="18"/>
      <c r="B19" s="95" t="s">
        <v>19</v>
      </c>
      <c r="C19" s="95" t="s">
        <v>10</v>
      </c>
      <c r="D19" s="71"/>
      <c r="E19" s="71"/>
      <c r="F19" s="3"/>
      <c r="G19" s="3"/>
    </row>
    <row r="20" spans="1:7" x14ac:dyDescent="0.25">
      <c r="A20" s="18"/>
      <c r="B20" s="95" t="s">
        <v>20</v>
      </c>
      <c r="C20" s="95" t="s">
        <v>10</v>
      </c>
      <c r="D20" s="71"/>
      <c r="E20" s="71"/>
      <c r="F20" s="3"/>
      <c r="G20" s="3"/>
    </row>
    <row r="21" spans="1:7" x14ac:dyDescent="0.25">
      <c r="A21" s="18"/>
      <c r="B21" s="95" t="s">
        <v>50</v>
      </c>
      <c r="C21" s="95"/>
      <c r="D21" s="67"/>
      <c r="E21" s="67"/>
      <c r="F21" s="3"/>
      <c r="G21" s="3"/>
    </row>
    <row r="22" spans="1:7" ht="15.75" thickBot="1" x14ac:dyDescent="0.3">
      <c r="A22" s="18"/>
      <c r="B22" s="96"/>
      <c r="C22" s="96"/>
      <c r="D22" s="68"/>
      <c r="E22" s="68"/>
      <c r="F22" s="3"/>
      <c r="G22" s="3"/>
    </row>
    <row r="23" spans="1:7" ht="16.5" thickTop="1" thickBot="1" x14ac:dyDescent="0.3">
      <c r="A23" s="18"/>
      <c r="B23" s="112" t="s">
        <v>117</v>
      </c>
      <c r="C23" s="113"/>
      <c r="D23" s="69">
        <f>D24-SUM(D8:D22)</f>
        <v>21213450.889999785</v>
      </c>
      <c r="E23" s="69">
        <f>E24-SUM(E8:E22)</f>
        <v>0</v>
      </c>
      <c r="F23" s="6"/>
      <c r="G23" s="3"/>
    </row>
    <row r="24" spans="1:7" ht="16.5" thickTop="1" thickBot="1" x14ac:dyDescent="0.3">
      <c r="A24" s="19"/>
      <c r="B24" s="112" t="s">
        <v>21</v>
      </c>
      <c r="C24" s="113"/>
      <c r="D24" s="69">
        <f>IF(SUM(E8:E22)&gt;SUM(D8:D22),SUM(E8:E22),SUM(D8:D22))</f>
        <v>25359715.619999785</v>
      </c>
      <c r="E24" s="69">
        <f>IF(SUM(F8:F22)&gt;SUM(E8:E22),SUM(F8:F22),SUM(E8:E22))</f>
        <v>25359715.619999785</v>
      </c>
      <c r="F24" s="3"/>
      <c r="G24" s="3"/>
    </row>
    <row r="25" spans="1:7" ht="16.5" thickTop="1" thickBot="1" x14ac:dyDescent="0.3">
      <c r="A25" s="18"/>
      <c r="B25" s="112" t="s">
        <v>118</v>
      </c>
      <c r="C25" s="113"/>
      <c r="D25" s="69">
        <f>E23</f>
        <v>0</v>
      </c>
      <c r="E25" s="69">
        <f>D23</f>
        <v>21213450.889999785</v>
      </c>
      <c r="F25" s="3"/>
      <c r="G25" s="3"/>
    </row>
    <row r="26" spans="1:7" ht="15.75" thickTop="1" x14ac:dyDescent="0.25">
      <c r="A26" s="3"/>
      <c r="B26" s="3"/>
      <c r="C26" s="3"/>
      <c r="D26" s="7"/>
      <c r="E26" s="7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 t="s">
        <v>22</v>
      </c>
      <c r="B29" s="3"/>
      <c r="C29" s="3"/>
      <c r="D29" s="3"/>
      <c r="E29" s="3"/>
      <c r="F29" s="3"/>
      <c r="G29" s="3"/>
    </row>
    <row r="30" spans="1:7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7" x14ac:dyDescent="0.25">
      <c r="A31" s="3" t="s">
        <v>52</v>
      </c>
      <c r="B31" s="3" t="s">
        <v>121</v>
      </c>
      <c r="C31" s="3"/>
      <c r="D31" s="3" t="s">
        <v>24</v>
      </c>
      <c r="E31" s="3"/>
      <c r="F31" s="3"/>
      <c r="G31" s="3"/>
    </row>
    <row r="32" spans="1:7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300</vt:lpstr>
      <vt:lpstr>301</vt:lpstr>
      <vt:lpstr>302</vt:lpstr>
      <vt:lpstr>303</vt:lpstr>
      <vt:lpstr>304</vt:lpstr>
      <vt:lpstr>305</vt:lpstr>
      <vt:lpstr>306</vt:lpstr>
      <vt:lpstr>307</vt:lpstr>
      <vt:lpstr>308</vt:lpstr>
      <vt:lpstr>309</vt:lpstr>
      <vt:lpstr>310</vt:lpstr>
      <vt:lpstr>311</vt:lpstr>
      <vt:lpstr>312</vt:lpstr>
      <vt:lpstr>313</vt:lpstr>
      <vt:lpstr>314</vt:lpstr>
      <vt:lpstr>315</vt:lpstr>
      <vt:lpstr>316</vt:lpstr>
      <vt:lpstr>317</vt:lpstr>
      <vt:lpstr>318</vt:lpstr>
      <vt:lpstr>319</vt:lpstr>
      <vt:lpstr>320</vt:lpstr>
      <vt:lpstr>321</vt:lpstr>
      <vt:lpstr>322</vt:lpstr>
      <vt:lpstr>323</vt:lpstr>
      <vt:lpstr>324</vt:lpstr>
      <vt:lpstr>325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2025-04-11T09:43:40Z</dcterms:modified>
</cp:coreProperties>
</file>